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2ODTAWT\Documents\Fish Counts\"/>
    </mc:Choice>
  </mc:AlternateContent>
  <bookViews>
    <workbookView xWindow="0" yWindow="0" windowWidth="19200" windowHeight="12180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52511"/>
</workbook>
</file>

<file path=xl/calcChain.xml><?xml version="1.0" encoding="utf-8"?>
<calcChain xmlns="http://schemas.openxmlformats.org/spreadsheetml/2006/main">
  <c r="M37" i="9" l="1"/>
  <c r="C48" i="9"/>
  <c r="D48" i="9"/>
  <c r="B48" i="9"/>
  <c r="C38" i="9"/>
  <c r="D38" i="9"/>
  <c r="B38" i="9"/>
  <c r="C27" i="9"/>
  <c r="D27" i="9"/>
  <c r="B27" i="9"/>
  <c r="E31" i="7"/>
  <c r="I30" i="7"/>
  <c r="H30" i="7"/>
  <c r="C58" i="5"/>
  <c r="D58" i="5"/>
  <c r="D54" i="5"/>
  <c r="C54" i="5"/>
  <c r="B30" i="5"/>
  <c r="G18" i="5"/>
  <c r="B18" i="5"/>
  <c r="E27" i="9" l="1"/>
  <c r="C76" i="6"/>
  <c r="E58" i="5" l="1"/>
  <c r="F58" i="5"/>
  <c r="G58" i="5"/>
  <c r="H58" i="5"/>
  <c r="F54" i="5"/>
  <c r="G54" i="5"/>
  <c r="H54" i="5"/>
  <c r="G79" i="6" l="1"/>
  <c r="B31" i="6" l="1"/>
  <c r="C18" i="7" l="1"/>
  <c r="D18" i="7"/>
  <c r="E18" i="7"/>
  <c r="F18" i="7"/>
  <c r="G18" i="7"/>
  <c r="H18" i="7"/>
  <c r="I18" i="7"/>
  <c r="B18" i="7"/>
  <c r="C42" i="5" l="1"/>
  <c r="D42" i="5"/>
  <c r="B42" i="5"/>
  <c r="E42" i="5" l="1"/>
  <c r="C22" i="9"/>
  <c r="D22" i="9"/>
  <c r="B22" i="9"/>
  <c r="C15" i="9"/>
  <c r="D15" i="9"/>
  <c r="E15" i="9"/>
  <c r="F15" i="9"/>
  <c r="G15" i="9"/>
  <c r="H15" i="9"/>
  <c r="I15" i="9"/>
  <c r="B15" i="9"/>
  <c r="I57" i="6" l="1"/>
  <c r="J57" i="6"/>
  <c r="K57" i="6" s="1"/>
  <c r="H57" i="6"/>
  <c r="C56" i="6"/>
  <c r="D56" i="6"/>
  <c r="B56" i="6"/>
  <c r="H49" i="6"/>
  <c r="I49" i="6"/>
  <c r="C18" i="5"/>
  <c r="D18" i="5"/>
  <c r="E18" i="5"/>
  <c r="F18" i="5"/>
  <c r="H18" i="5"/>
  <c r="I18" i="5"/>
  <c r="J18" i="5"/>
  <c r="K18" i="5"/>
  <c r="L18" i="5"/>
  <c r="M18" i="5"/>
  <c r="M30" i="5" s="1"/>
  <c r="C31" i="7"/>
  <c r="D31" i="7"/>
  <c r="B31" i="7"/>
  <c r="C24" i="7"/>
  <c r="D24" i="7"/>
  <c r="B24" i="7"/>
  <c r="B78" i="5"/>
  <c r="C78" i="5"/>
  <c r="D78" i="5"/>
  <c r="E78" i="5"/>
  <c r="F78" i="5"/>
  <c r="C31" i="6"/>
  <c r="D31" i="6"/>
  <c r="E31" i="6"/>
  <c r="F31" i="6"/>
  <c r="G31" i="6"/>
  <c r="H31" i="6"/>
  <c r="I31" i="6"/>
  <c r="J31" i="6"/>
  <c r="K31" i="6"/>
  <c r="F65" i="5"/>
  <c r="D65" i="5"/>
  <c r="E65" i="5"/>
  <c r="C65" i="5"/>
  <c r="B65" i="5"/>
  <c r="E54" i="5"/>
  <c r="D36" i="5"/>
  <c r="B36" i="5"/>
  <c r="C36" i="5"/>
  <c r="M39" i="5"/>
  <c r="L39" i="5"/>
  <c r="K39" i="5"/>
  <c r="J39" i="5"/>
  <c r="I39" i="5"/>
  <c r="H39" i="5"/>
  <c r="L30" i="5"/>
  <c r="K30" i="5"/>
  <c r="J30" i="5"/>
  <c r="I30" i="5"/>
  <c r="H30" i="5"/>
  <c r="G30" i="5"/>
  <c r="F30" i="5"/>
  <c r="E30" i="5"/>
  <c r="D30" i="5"/>
  <c r="C30" i="5"/>
  <c r="I11" i="7"/>
  <c r="H11" i="7"/>
  <c r="G11" i="7"/>
  <c r="F11" i="7"/>
  <c r="E11" i="7"/>
  <c r="D11" i="7"/>
  <c r="C11" i="7"/>
  <c r="B11" i="7"/>
  <c r="D45" i="9"/>
  <c r="C45" i="9"/>
  <c r="B45" i="9"/>
  <c r="J35" i="9"/>
  <c r="I35" i="9"/>
  <c r="H35" i="9"/>
  <c r="D35" i="9"/>
  <c r="C35" i="9"/>
  <c r="B35" i="9"/>
  <c r="I10" i="9"/>
  <c r="H10" i="9"/>
  <c r="G10" i="9"/>
  <c r="F10" i="9"/>
  <c r="E10" i="9"/>
  <c r="D10" i="9"/>
  <c r="C10" i="9"/>
  <c r="B10" i="9"/>
  <c r="C72" i="6"/>
  <c r="G73" i="6"/>
  <c r="J49" i="6"/>
  <c r="D49" i="6"/>
  <c r="C49" i="6"/>
  <c r="B49" i="6"/>
  <c r="AA41" i="6"/>
  <c r="Z41" i="6"/>
  <c r="Y41" i="6"/>
  <c r="X41" i="6"/>
  <c r="W41" i="6"/>
  <c r="V41" i="6"/>
  <c r="S41" i="6"/>
  <c r="R41" i="6"/>
  <c r="Q41" i="6"/>
  <c r="P41" i="6"/>
  <c r="O41" i="6"/>
  <c r="N41" i="6"/>
  <c r="K20" i="6"/>
  <c r="J20" i="6"/>
  <c r="I20" i="6"/>
  <c r="H20" i="6"/>
  <c r="G20" i="6"/>
  <c r="F20" i="6"/>
  <c r="E20" i="6"/>
  <c r="D20" i="6"/>
  <c r="C20" i="6"/>
  <c r="B20" i="6"/>
  <c r="E56" i="6" l="1"/>
</calcChain>
</file>

<file path=xl/sharedStrings.xml><?xml version="1.0" encoding="utf-8"?>
<sst xmlns="http://schemas.openxmlformats.org/spreadsheetml/2006/main" count="356" uniqueCount="84">
  <si>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</si>
  <si>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</si>
  <si>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</si>
  <si>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</si>
  <si>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</si>
  <si>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</si>
  <si>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</si>
  <si>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</si>
  <si>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</si>
  <si>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</si>
  <si>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</si>
  <si>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</si>
  <si>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</si>
  <si>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</si>
  <si>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</si>
  <si>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</si>
  <si>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</si>
  <si>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</si>
  <si>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</si>
  <si>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</si>
  <si>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</si>
  <si>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</si>
  <si>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Broodstock for Marion Forks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</si>
  <si>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</si>
  <si>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</si>
  <si>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</si>
  <si>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</si>
  <si>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</si>
  <si>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</si>
  <si>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</si>
  <si>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</si>
  <si>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</si>
  <si>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</si>
  <si>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Fish Above Cougar Reservoir - South Fork McKenzie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</si>
  <si>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</si>
  <si>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</si>
  <si>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</si>
  <si>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</si>
  <si>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</si>
  <si>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</si>
  <si>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</si>
  <si>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</si>
  <si>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</si>
  <si>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</si>
  <si>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</si>
  <si>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</si>
  <si>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</si>
  <si>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</si>
  <si>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</si>
  <si>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</si>
  <si>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 xml:space="preserve">June 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</si>
  <si>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</si>
  <si>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</si>
  <si>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</si>
  <si>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</si>
  <si>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</si>
  <si>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Smith River above Trail Bridge Res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</si>
  <si>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</si>
  <si>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</si>
  <si>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</si>
  <si>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</si>
  <si>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</si>
  <si>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</si>
  <si>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</si>
  <si>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</si>
  <si>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</si>
  <si>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</si>
  <si>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</si>
  <si>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</si>
  <si>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</si>
  <si>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</si>
  <si>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</si>
  <si>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</si>
  <si>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 xml:space="preserve">May </t>
  </si>
  <si>
    <t>MK</t>
  </si>
  <si>
    <t>Greenwood</t>
  </si>
  <si>
    <t>Gordon Rd</t>
  </si>
  <si>
    <t>N. Santiam @ Log deck</t>
  </si>
  <si>
    <t>August</t>
  </si>
  <si>
    <t xml:space="preserve">Aug </t>
  </si>
  <si>
    <t>Breitenbush</t>
  </si>
  <si>
    <t>No Trapping/Transport occurred during August</t>
  </si>
  <si>
    <t xml:space="preserve">August  </t>
  </si>
  <si>
    <t>Mortality Rate (for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</si>
</sst>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;@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3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" fontId="0" fillId="0" borderId="36" xfId="0" applyNumberFormat="1" applyFill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0" fillId="2" borderId="17" xfId="1" applyFont="1" applyFill="1" applyBorder="1" applyAlignment="1">
      <alignment horizontal="center"/>
    </xf>
    <xf numFmtId="1" fontId="0" fillId="2" borderId="17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8" fillId="0" borderId="17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0" fillId="0" borderId="35" xfId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4" xfId="0" applyNumberFormat="1" applyBorder="1"/>
    <xf numFmtId="164" fontId="0" fillId="0" borderId="1" xfId="1" applyFont="1" applyBorder="1" applyAlignment="1">
      <alignment horizontal="center"/>
    </xf>
    <xf numFmtId="164" fontId="0" fillId="0" borderId="25" xfId="1" applyFon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164" fontId="0" fillId="0" borderId="3" xfId="1" applyFont="1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26" xfId="1" applyFont="1" applyBorder="1" applyAlignment="1">
      <alignment horizontal="center"/>
    </xf>
    <xf numFmtId="164" fontId="0" fillId="0" borderId="23" xfId="0" applyBorder="1" applyAlignment="1">
      <alignment horizontal="center"/>
    </xf>
    <xf numFmtId="1" fontId="3" fillId="0" borderId="37" xfId="0" applyNumberFormat="1" applyFont="1" applyFill="1" applyBorder="1" applyAlignment="1">
      <alignment horizontal="center"/>
    </xf>
    <xf numFmtId="164" fontId="0" fillId="0" borderId="12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1" fillId="0" borderId="0" xfId="0" applyFont="1"/>
    <xf numFmtId="164" fontId="10" fillId="0" borderId="0" xfId="0" applyFont="1"/>
    <xf numFmtId="164" fontId="10" fillId="2" borderId="11" xfId="0" applyFont="1" applyFill="1" applyBorder="1" applyAlignment="1">
      <alignment horizontal="center"/>
    </xf>
    <xf numFmtId="164" fontId="12" fillId="2" borderId="1" xfId="0" applyFont="1" applyFill="1" applyBorder="1" applyAlignment="1">
      <alignment horizontal="center"/>
    </xf>
    <xf numFmtId="164" fontId="10" fillId="2" borderId="1" xfId="0" applyFont="1" applyFill="1" applyBorder="1" applyAlignment="1">
      <alignment horizontal="center"/>
    </xf>
    <xf numFmtId="164" fontId="10" fillId="2" borderId="15" xfId="0" applyFont="1" applyFill="1" applyBorder="1" applyAlignment="1">
      <alignment horizontal="center"/>
    </xf>
    <xf numFmtId="16" fontId="10" fillId="0" borderId="1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13" fillId="0" borderId="37" xfId="0" applyNumberFormat="1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64" fontId="10" fillId="2" borderId="11" xfId="0" applyFont="1" applyFill="1" applyBorder="1"/>
    <xf numFmtId="164" fontId="10" fillId="0" borderId="11" xfId="0" applyFont="1" applyBorder="1" applyAlignment="1">
      <alignment horizontal="center"/>
    </xf>
    <xf numFmtId="164" fontId="10" fillId="0" borderId="11" xfId="0" applyFont="1" applyFill="1" applyBorder="1" applyAlignment="1">
      <alignment horizontal="center"/>
    </xf>
    <xf numFmtId="16" fontId="10" fillId="0" borderId="19" xfId="0" applyNumberFormat="1" applyFont="1" applyFill="1" applyBorder="1"/>
    <xf numFmtId="1" fontId="12" fillId="0" borderId="20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6" fontId="13" fillId="0" borderId="22" xfId="0" applyNumberFormat="1" applyFont="1" applyFill="1" applyBorder="1"/>
    <xf numFmtId="16" fontId="13" fillId="0" borderId="11" xfId="0" applyNumberFormat="1" applyFont="1" applyFill="1" applyBorder="1"/>
    <xf numFmtId="16" fontId="10" fillId="0" borderId="16" xfId="0" applyNumberFormat="1" applyFont="1" applyBorder="1"/>
    <xf numFmtId="1" fontId="10" fillId="0" borderId="17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64" fontId="14" fillId="0" borderId="0" xfId="1" applyFont="1" applyBorder="1" applyAlignment="1">
      <alignment horizontal="center"/>
    </xf>
    <xf numFmtId="16" fontId="13" fillId="0" borderId="27" xfId="0" applyNumberFormat="1" applyFont="1" applyFill="1" applyBorder="1"/>
    <xf numFmtId="16" fontId="10" fillId="0" borderId="0" xfId="0" applyNumberFormat="1" applyFont="1" applyBorder="1"/>
    <xf numFmtId="1" fontId="10" fillId="0" borderId="0" xfId="0" applyNumberFormat="1" applyFont="1" applyBorder="1" applyAlignment="1">
      <alignment horizontal="center"/>
    </xf>
    <xf numFmtId="16" fontId="13" fillId="0" borderId="16" xfId="0" applyNumberFormat="1" applyFont="1" applyFill="1" applyBorder="1"/>
    <xf numFmtId="16" fontId="13" fillId="0" borderId="0" xfId="0" applyNumberFormat="1" applyFont="1" applyBorder="1"/>
    <xf numFmtId="164" fontId="10" fillId="0" borderId="1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64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64" fontId="10" fillId="0" borderId="32" xfId="0" applyFont="1" applyFill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34" xfId="0" applyNumberFormat="1" applyFont="1" applyBorder="1" applyAlignment="1">
      <alignment horizontal="center" vertical="center"/>
    </xf>
    <xf numFmtId="1" fontId="10" fillId="0" borderId="0" xfId="0" applyNumberFormat="1" applyFont="1" applyBorder="1"/>
    <xf numFmtId="164" fontId="10" fillId="0" borderId="19" xfId="0" applyFont="1" applyBorder="1" applyAlignment="1">
      <alignment horizontal="left"/>
    </xf>
    <xf numFmtId="1" fontId="10" fillId="2" borderId="20" xfId="0" applyNumberFormat="1" applyFont="1" applyFill="1" applyBorder="1"/>
    <xf numFmtId="1" fontId="10" fillId="0" borderId="20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1" fontId="13" fillId="2" borderId="33" xfId="0" applyNumberFormat="1" applyFont="1" applyFill="1" applyBorder="1"/>
    <xf numFmtId="1" fontId="13" fillId="0" borderId="33" xfId="0" applyNumberFormat="1" applyFont="1" applyBorder="1" applyAlignment="1">
      <alignment horizontal="center" vertical="center"/>
    </xf>
    <xf numFmtId="164" fontId="14" fillId="0" borderId="0" xfId="0" applyFont="1"/>
    <xf numFmtId="164" fontId="14" fillId="0" borderId="0" xfId="1" applyFont="1" applyBorder="1" applyAlignment="1"/>
    <xf numFmtId="164" fontId="10" fillId="2" borderId="11" xfId="1" applyFont="1" applyFill="1" applyBorder="1" applyAlignment="1">
      <alignment horizontal="center"/>
    </xf>
    <xf numFmtId="164" fontId="14" fillId="0" borderId="25" xfId="1" applyFont="1" applyBorder="1" applyAlignment="1">
      <alignment horizontal="center"/>
    </xf>
    <xf numFmtId="164" fontId="10" fillId="2" borderId="6" xfId="1" applyFont="1" applyFill="1" applyBorder="1" applyAlignment="1">
      <alignment horizontal="center"/>
    </xf>
    <xf numFmtId="164" fontId="10" fillId="2" borderId="37" xfId="1" applyFont="1" applyFill="1" applyBorder="1" applyAlignment="1">
      <alignment horizontal="center"/>
    </xf>
    <xf numFmtId="1" fontId="10" fillId="0" borderId="21" xfId="0" applyNumberFormat="1" applyFont="1" applyBorder="1" applyAlignment="1">
      <alignment horizontal="center"/>
    </xf>
    <xf numFmtId="1" fontId="10" fillId="0" borderId="20" xfId="0" applyNumberFormat="1" applyFont="1" applyBorder="1" applyAlignment="1">
      <alignment horizontal="center"/>
    </xf>
    <xf numFmtId="164" fontId="13" fillId="0" borderId="10" xfId="0" applyFont="1" applyBorder="1"/>
    <xf numFmtId="164" fontId="13" fillId="0" borderId="11" xfId="0" applyFont="1" applyBorder="1"/>
    <xf numFmtId="164" fontId="13" fillId="0" borderId="16" xfId="0" applyFont="1" applyBorder="1"/>
    <xf numFmtId="164" fontId="10" fillId="0" borderId="0" xfId="0" applyFont="1" applyBorder="1"/>
    <xf numFmtId="164" fontId="0" fillId="0" borderId="0" xfId="0"/>
    <xf numFmtId="16" fontId="10" fillId="0" borderId="1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6" fontId="13" fillId="0" borderId="11" xfId="0" applyNumberFormat="1" applyFont="1" applyBorder="1"/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6" fontId="13" fillId="0" borderId="27" xfId="0" applyNumberFormat="1" applyFont="1" applyBorder="1"/>
    <xf numFmtId="1" fontId="13" fillId="0" borderId="5" xfId="0" applyNumberFormat="1" applyFont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6" fontId="13" fillId="0" borderId="16" xfId="0" applyNumberFormat="1" applyFont="1" applyBorder="1"/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0" fillId="0" borderId="12" xfId="0" applyFont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0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3" fillId="0" borderId="22" xfId="0" applyNumberFormat="1" applyFont="1" applyBorder="1"/>
    <xf numFmtId="16" fontId="10" fillId="0" borderId="19" xfId="0" applyNumberFormat="1" applyFont="1" applyBorder="1"/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7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10" fillId="2" borderId="19" xfId="0" applyFont="1" applyFill="1" applyBorder="1" applyAlignment="1">
      <alignment horizontal="center"/>
    </xf>
    <xf numFmtId="164" fontId="12" fillId="2" borderId="20" xfId="0" applyFont="1" applyFill="1" applyBorder="1" applyAlignment="1">
      <alignment horizontal="center"/>
    </xf>
    <xf numFmtId="164" fontId="10" fillId="2" borderId="20" xfId="0" applyFont="1" applyFill="1" applyBorder="1" applyAlignment="1">
      <alignment horizontal="center"/>
    </xf>
    <xf numFmtId="164" fontId="10" fillId="2" borderId="21" xfId="0" applyFont="1" applyFill="1" applyBorder="1" applyAlignment="1">
      <alignment horizontal="center"/>
    </xf>
    <xf numFmtId="0" fontId="9" fillId="8" borderId="1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10" fillId="0" borderId="12" xfId="0" applyFont="1" applyBorder="1"/>
    <xf numFmtId="1" fontId="10" fillId="0" borderId="13" xfId="0" applyNumberFormat="1" applyFont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7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64" fontId="0" fillId="0" borderId="1" xfId="0" applyBorder="1" applyAlignment="1">
      <alignment horizontal="center"/>
    </xf>
    <xf numFmtId="16" fontId="10" fillId="0" borderId="32" xfId="0" applyNumberFormat="1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1" fontId="10" fillId="2" borderId="1" xfId="0" applyNumberFormat="1" applyFont="1" applyFill="1" applyBorder="1"/>
    <xf numFmtId="1" fontId="10" fillId="2" borderId="23" xfId="0" applyNumberFormat="1" applyFont="1" applyFill="1" applyBorder="1"/>
    <xf numFmtId="1" fontId="13" fillId="0" borderId="34" xfId="0" applyNumberFormat="1" applyFont="1" applyBorder="1" applyAlignment="1">
      <alignment horizontal="center" vertical="center"/>
    </xf>
    <xf numFmtId="1" fontId="10" fillId="2" borderId="6" xfId="0" applyNumberFormat="1" applyFont="1" applyFill="1" applyBorder="1"/>
    <xf numFmtId="164" fontId="13" fillId="0" borderId="10" xfId="0" applyFont="1" applyBorder="1" applyAlignment="1">
      <alignment horizontal="left"/>
    </xf>
    <xf numFmtId="164" fontId="13" fillId="0" borderId="11" xfId="0" applyFont="1" applyBorder="1" applyAlignment="1">
      <alignment horizontal="left"/>
    </xf>
    <xf numFmtId="164" fontId="13" fillId="0" borderId="16" xfId="0" applyFont="1" applyBorder="1" applyAlignment="1">
      <alignment horizontal="left"/>
    </xf>
    <xf numFmtId="1" fontId="13" fillId="0" borderId="23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37" xfId="0" applyNumberFormat="1" applyFont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/>
    </xf>
    <xf numFmtId="1" fontId="13" fillId="0" borderId="4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13" fillId="0" borderId="5" xfId="0" applyNumberFormat="1" applyFont="1" applyFill="1" applyBorder="1" applyAlignment="1">
      <alignment horizontal="center"/>
    </xf>
    <xf numFmtId="1" fontId="13" fillId="0" borderId="39" xfId="0" applyNumberFormat="1" applyFont="1" applyFill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64" fontId="10" fillId="0" borderId="2" xfId="0" applyFont="1" applyFill="1" applyBorder="1" applyAlignment="1">
      <alignment horizontal="center"/>
    </xf>
    <xf numFmtId="164" fontId="10" fillId="0" borderId="4" xfId="0" applyFont="1" applyFill="1" applyBorder="1" applyAlignment="1">
      <alignment horizontal="center"/>
    </xf>
    <xf numFmtId="164" fontId="10" fillId="0" borderId="3" xfId="0" applyFont="1" applyFill="1" applyBorder="1" applyAlignment="1">
      <alignment horizontal="center"/>
    </xf>
    <xf numFmtId="164" fontId="10" fillId="0" borderId="1" xfId="1" applyFont="1" applyBorder="1" applyAlignment="1">
      <alignment horizontal="center"/>
    </xf>
    <xf numFmtId="164" fontId="10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0" fillId="0" borderId="1" xfId="0" applyFont="1" applyBorder="1" applyAlignment="1">
      <alignment horizontal="center"/>
    </xf>
    <xf numFmtId="164" fontId="10" fillId="0" borderId="15" xfId="0" applyFont="1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6" fillId="0" borderId="44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4" fillId="5" borderId="38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8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4" fillId="6" borderId="38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10" fillId="0" borderId="0" xfId="0" applyFont="1" applyFill="1"/>
    <xf numFmtId="16" fontId="0" fillId="0" borderId="22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1" fontId="0" fillId="0" borderId="37" xfId="0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64" fontId="14" fillId="0" borderId="42" xfId="0" applyFont="1" applyFill="1" applyBorder="1" applyAlignment="1">
      <alignment horizontal="center"/>
    </xf>
    <xf numFmtId="164" fontId="14" fillId="0" borderId="43" xfId="0" applyFont="1" applyFill="1" applyBorder="1" applyAlignment="1">
      <alignment horizontal="center"/>
    </xf>
    <xf numFmtId="49" fontId="10" fillId="0" borderId="44" xfId="0" applyNumberFormat="1" applyFont="1" applyFill="1" applyBorder="1"/>
    <xf numFmtId="164" fontId="14" fillId="0" borderId="44" xfId="0" applyFont="1" applyFill="1" applyBorder="1" applyAlignment="1">
      <alignment horizontal="center"/>
    </xf>
    <xf numFmtId="1" fontId="1" fillId="0" borderId="1" xfId="2" applyNumberFormat="1" applyFont="1" applyBorder="1" applyAlignment="1">
      <alignment horizontal="center"/>
    </xf>
    <xf numFmtId="9" fontId="13" fillId="0" borderId="17" xfId="3" applyFont="1" applyFill="1" applyBorder="1" applyAlignment="1">
      <alignment horizontal="center"/>
    </xf>
    <xf numFmtId="164" fontId="12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10" fillId="2" borderId="21" xfId="3" applyFont="1" applyFill="1" applyBorder="1" applyAlignment="1">
      <alignment horizontal="center"/>
    </xf>
    <xf numFmtId="9" fontId="13" fillId="2" borderId="37" xfId="3" applyFont="1" applyFill="1" applyBorder="1" applyAlignment="1">
      <alignment horizontal="center"/>
    </xf>
    <xf numFmtId="9" fontId="13" fillId="2" borderId="15" xfId="3" applyFont="1" applyFill="1" applyBorder="1" applyAlignment="1">
      <alignment horizontal="center"/>
    </xf>
    <xf numFmtId="9" fontId="13" fillId="2" borderId="28" xfId="3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10" fillId="0" borderId="26" xfId="0" applyFont="1" applyFill="1" applyBorder="1" applyAlignment="1">
      <alignment horizontal="center"/>
    </xf>
    <xf numFmtId="164" fontId="14" fillId="0" borderId="29" xfId="0" applyFont="1" applyFill="1" applyBorder="1" applyAlignment="1">
      <alignment horizontal="left"/>
    </xf>
    <xf numFmtId="164" fontId="14" fillId="0" borderId="30" xfId="0" applyFont="1" applyFill="1" applyBorder="1" applyAlignment="1">
      <alignment horizontal="left"/>
    </xf>
    <xf numFmtId="164" fontId="14" fillId="0" borderId="31" xfId="0" applyFont="1" applyFill="1" applyBorder="1" applyAlignment="1">
      <alignment horizontal="left"/>
    </xf>
    <xf numFmtId="164" fontId="14" fillId="0" borderId="10" xfId="1" applyFont="1" applyFill="1" applyBorder="1" applyAlignment="1">
      <alignment horizontal="center"/>
    </xf>
    <xf numFmtId="164" fontId="14" fillId="0" borderId="23" xfId="1" applyFont="1" applyFill="1" applyBorder="1" applyAlignment="1">
      <alignment horizontal="center"/>
    </xf>
    <xf numFmtId="164" fontId="14" fillId="0" borderId="14" xfId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7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9" fontId="8" fillId="0" borderId="21" xfId="0" applyNumberFormat="1" applyFont="1" applyFill="1" applyBorder="1"/>
    <xf numFmtId="9" fontId="8" fillId="0" borderId="21" xfId="3" applyFont="1" applyFill="1" applyBorder="1" applyAlignment="1">
      <alignment horizontal="center"/>
    </xf>
    <xf numFmtId="164" fontId="6" fillId="0" borderId="29" xfId="1" applyFont="1" applyBorder="1" applyAlignment="1">
      <alignment horizontal="left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7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35" xfId="0" applyNumberFormat="1" applyFont="1" applyFill="1" applyBorder="1" applyAlignment="1">
      <alignment horizontal="left"/>
    </xf>
    <xf numFmtId="1" fontId="8" fillId="0" borderId="36" xfId="0" applyNumberFormat="1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tabSelected="1" workbookViewId="0">
      <selection activeCell="I83" sqref="I83"/>
    </sheetView>
  </sheetViews>
  <sheetFormatPr defaultRowHeight="15" x14ac:dyDescent="0.25"/>
  <cols>
    <col min="1" max="1" width="13.7109375" style="159" customWidth="1"/>
    <col min="2" max="2" width="19.140625" style="159" customWidth="1"/>
    <col min="3" max="3" width="10.5703125" style="159" customWidth="1"/>
    <col min="4" max="4" width="10" style="159" customWidth="1"/>
    <col min="5" max="5" width="14.5703125" style="159" customWidth="1"/>
    <col min="6" max="6" width="8.5703125" style="159" customWidth="1"/>
    <col min="7" max="7" width="10.42578125" style="159" customWidth="1"/>
    <col min="8" max="8" width="8.42578125" style="159" customWidth="1"/>
    <col min="9" max="9" width="10.140625" style="159" customWidth="1"/>
    <col min="10" max="10" width="10.5703125" style="159" customWidth="1"/>
    <col min="11" max="11" width="9.5703125" style="159" customWidth="1"/>
    <col min="12" max="12" width="9.140625" style="159"/>
    <col min="13" max="13" width="11.140625" style="159" customWidth="1"/>
    <col min="14" max="14" width="9.140625" style="159"/>
    <col min="15" max="15" width="4.28515625" style="159" customWidth="1"/>
    <col min="17" max="17" width="12.85546875" customWidth="1"/>
  </cols>
  <sheetData>
    <row r="1" spans="1:18" ht="29.25" thickBot="1" x14ac:dyDescent="0.5">
      <c r="A1" s="339" t="s">
        <v>38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1"/>
    </row>
    <row r="2" spans="1:18" ht="18.75" x14ac:dyDescent="0.3">
      <c r="A2" s="158"/>
    </row>
    <row r="3" spans="1:18" ht="16.5" thickBot="1" x14ac:dyDescent="0.3">
      <c r="A3" s="48" t="s">
        <v>42</v>
      </c>
      <c r="B3" s="375"/>
    </row>
    <row r="4" spans="1:18" ht="15.75" thickBot="1" x14ac:dyDescent="0.3">
      <c r="A4" s="231"/>
      <c r="B4" s="342" t="s">
        <v>16</v>
      </c>
      <c r="C4" s="342"/>
      <c r="D4" s="342"/>
      <c r="E4" s="342" t="s">
        <v>17</v>
      </c>
      <c r="F4" s="342"/>
      <c r="G4" s="342"/>
      <c r="H4" s="232" t="s">
        <v>14</v>
      </c>
      <c r="I4" s="342" t="s">
        <v>15</v>
      </c>
      <c r="J4" s="342"/>
      <c r="K4" s="232" t="s">
        <v>2</v>
      </c>
      <c r="L4" s="232" t="s">
        <v>32</v>
      </c>
      <c r="M4" s="233" t="s">
        <v>1</v>
      </c>
    </row>
    <row r="5" spans="1:18" ht="15.75" thickBot="1" x14ac:dyDescent="0.3">
      <c r="A5" s="272" t="s">
        <v>0</v>
      </c>
      <c r="B5" s="273" t="s">
        <v>4</v>
      </c>
      <c r="C5" s="274" t="s">
        <v>3</v>
      </c>
      <c r="D5" s="274" t="s">
        <v>5</v>
      </c>
      <c r="E5" s="273" t="s">
        <v>4</v>
      </c>
      <c r="F5" s="274" t="s">
        <v>3</v>
      </c>
      <c r="G5" s="274" t="s">
        <v>5</v>
      </c>
      <c r="H5" s="274"/>
      <c r="I5" s="274" t="s">
        <v>3</v>
      </c>
      <c r="J5" s="274" t="s">
        <v>4</v>
      </c>
      <c r="K5" s="274"/>
      <c r="L5" s="274"/>
      <c r="M5" s="275"/>
    </row>
    <row r="6" spans="1:18" x14ac:dyDescent="0.25">
      <c r="A6" s="376">
        <v>43313</v>
      </c>
      <c r="B6" s="377">
        <v>118</v>
      </c>
      <c r="C6" s="377">
        <v>96</v>
      </c>
      <c r="D6" s="377">
        <v>3</v>
      </c>
      <c r="E6" s="377">
        <v>15</v>
      </c>
      <c r="F6" s="377">
        <v>11</v>
      </c>
      <c r="G6" s="377">
        <v>1</v>
      </c>
      <c r="H6" s="377">
        <v>45</v>
      </c>
      <c r="I6" s="377">
        <v>0</v>
      </c>
      <c r="J6" s="377">
        <v>0</v>
      </c>
      <c r="K6" s="377">
        <v>0</v>
      </c>
      <c r="L6" s="377">
        <v>9</v>
      </c>
      <c r="M6" s="378">
        <v>0</v>
      </c>
    </row>
    <row r="7" spans="1:18" x14ac:dyDescent="0.25">
      <c r="A7" s="379">
        <v>43257</v>
      </c>
      <c r="B7" s="380">
        <v>9</v>
      </c>
      <c r="C7" s="380">
        <v>6</v>
      </c>
      <c r="D7" s="380">
        <v>1</v>
      </c>
      <c r="E7" s="380">
        <v>3</v>
      </c>
      <c r="F7" s="380">
        <v>0</v>
      </c>
      <c r="G7" s="380">
        <v>0</v>
      </c>
      <c r="H7" s="380">
        <v>7</v>
      </c>
      <c r="I7" s="380">
        <v>0</v>
      </c>
      <c r="J7" s="380">
        <v>0</v>
      </c>
      <c r="K7" s="380">
        <v>0</v>
      </c>
      <c r="L7" s="380">
        <v>2</v>
      </c>
      <c r="M7" s="263">
        <v>0</v>
      </c>
    </row>
    <row r="8" spans="1:18" x14ac:dyDescent="0.25">
      <c r="A8" s="379">
        <v>43321</v>
      </c>
      <c r="B8" s="380">
        <v>0</v>
      </c>
      <c r="C8" s="380">
        <v>0</v>
      </c>
      <c r="D8" s="380">
        <v>0</v>
      </c>
      <c r="E8" s="380">
        <v>0</v>
      </c>
      <c r="F8" s="380">
        <v>0</v>
      </c>
      <c r="G8" s="380">
        <v>0</v>
      </c>
      <c r="H8" s="380">
        <v>0</v>
      </c>
      <c r="I8" s="377">
        <v>0</v>
      </c>
      <c r="J8" s="377">
        <v>0</v>
      </c>
      <c r="K8" s="377">
        <v>0</v>
      </c>
      <c r="L8" s="380">
        <v>6</v>
      </c>
      <c r="M8" s="263">
        <v>0</v>
      </c>
    </row>
    <row r="9" spans="1:18" s="218" customFormat="1" x14ac:dyDescent="0.25">
      <c r="A9" s="379">
        <v>43325</v>
      </c>
      <c r="B9" s="380">
        <v>50</v>
      </c>
      <c r="C9" s="380">
        <v>40</v>
      </c>
      <c r="D9" s="380">
        <v>0</v>
      </c>
      <c r="E9" s="380">
        <v>7</v>
      </c>
      <c r="F9" s="380">
        <v>5</v>
      </c>
      <c r="G9" s="380">
        <v>1</v>
      </c>
      <c r="H9" s="380">
        <v>10</v>
      </c>
      <c r="I9" s="380">
        <v>0</v>
      </c>
      <c r="J9" s="380">
        <v>0</v>
      </c>
      <c r="K9" s="380">
        <v>0</v>
      </c>
      <c r="L9" s="380">
        <v>0</v>
      </c>
      <c r="M9" s="263">
        <v>0</v>
      </c>
      <c r="N9" s="159"/>
      <c r="O9" s="159"/>
    </row>
    <row r="10" spans="1:18" s="218" customFormat="1" x14ac:dyDescent="0.25">
      <c r="A10" s="379">
        <v>43329</v>
      </c>
      <c r="B10" s="380">
        <v>34</v>
      </c>
      <c r="C10" s="380">
        <v>17</v>
      </c>
      <c r="D10" s="380">
        <v>0</v>
      </c>
      <c r="E10" s="380">
        <v>4</v>
      </c>
      <c r="F10" s="380">
        <v>2</v>
      </c>
      <c r="G10" s="380">
        <v>0</v>
      </c>
      <c r="H10" s="380">
        <v>7</v>
      </c>
      <c r="I10" s="377">
        <v>0</v>
      </c>
      <c r="J10" s="377">
        <v>0</v>
      </c>
      <c r="K10" s="377">
        <v>0</v>
      </c>
      <c r="L10" s="380">
        <v>14</v>
      </c>
      <c r="M10" s="263">
        <v>0</v>
      </c>
      <c r="N10" s="159"/>
      <c r="O10" s="159"/>
    </row>
    <row r="11" spans="1:18" s="218" customFormat="1" x14ac:dyDescent="0.25">
      <c r="A11" s="379">
        <v>43334</v>
      </c>
      <c r="B11" s="380">
        <v>64</v>
      </c>
      <c r="C11" s="380">
        <v>50</v>
      </c>
      <c r="D11" s="380">
        <v>0</v>
      </c>
      <c r="E11" s="380">
        <v>11</v>
      </c>
      <c r="F11" s="380">
        <v>0</v>
      </c>
      <c r="G11" s="380">
        <v>2</v>
      </c>
      <c r="H11" s="380">
        <v>5</v>
      </c>
      <c r="I11" s="380">
        <v>0</v>
      </c>
      <c r="J11" s="380">
        <v>0</v>
      </c>
      <c r="K11" s="380">
        <v>0</v>
      </c>
      <c r="L11" s="380">
        <v>8</v>
      </c>
      <c r="M11" s="263">
        <v>0</v>
      </c>
      <c r="N11" s="159"/>
      <c r="O11" s="159"/>
    </row>
    <row r="12" spans="1:18" s="218" customFormat="1" x14ac:dyDescent="0.25">
      <c r="A12" s="379">
        <v>43336</v>
      </c>
      <c r="B12" s="380">
        <v>6</v>
      </c>
      <c r="C12" s="380">
        <v>13</v>
      </c>
      <c r="D12" s="380">
        <v>0</v>
      </c>
      <c r="E12" s="380">
        <v>0</v>
      </c>
      <c r="F12" s="380">
        <v>0</v>
      </c>
      <c r="G12" s="380">
        <v>0</v>
      </c>
      <c r="H12" s="380">
        <v>0</v>
      </c>
      <c r="I12" s="377">
        <v>0</v>
      </c>
      <c r="J12" s="377">
        <v>0</v>
      </c>
      <c r="K12" s="377">
        <v>0</v>
      </c>
      <c r="L12" s="380">
        <v>3</v>
      </c>
      <c r="M12" s="263">
        <v>0</v>
      </c>
      <c r="N12" s="159"/>
      <c r="O12" s="159"/>
    </row>
    <row r="13" spans="1:18" x14ac:dyDescent="0.25">
      <c r="A13" s="379">
        <v>43341</v>
      </c>
      <c r="B13" s="380">
        <v>10</v>
      </c>
      <c r="C13" s="380">
        <v>10</v>
      </c>
      <c r="D13" s="380">
        <v>0</v>
      </c>
      <c r="E13" s="380">
        <v>3</v>
      </c>
      <c r="F13" s="380">
        <v>0</v>
      </c>
      <c r="G13" s="380">
        <v>0</v>
      </c>
      <c r="H13" s="380">
        <v>5</v>
      </c>
      <c r="I13" s="380">
        <v>0</v>
      </c>
      <c r="J13" s="380">
        <v>0</v>
      </c>
      <c r="K13" s="380">
        <v>0</v>
      </c>
      <c r="L13" s="380">
        <v>3</v>
      </c>
      <c r="M13" s="263">
        <v>0</v>
      </c>
    </row>
    <row r="14" spans="1:18" s="218" customFormat="1" x14ac:dyDescent="0.25">
      <c r="A14" s="219"/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1"/>
      <c r="N14" s="159"/>
      <c r="O14" s="159"/>
    </row>
    <row r="15" spans="1:18" s="218" customFormat="1" x14ac:dyDescent="0.25">
      <c r="A15" s="219"/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1"/>
      <c r="N15" s="159"/>
      <c r="O15" s="159"/>
    </row>
    <row r="16" spans="1:18" s="218" customFormat="1" x14ac:dyDescent="0.25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1"/>
      <c r="N16" s="159"/>
      <c r="O16" s="159"/>
    </row>
    <row r="17" spans="1:19" s="218" customFormat="1" ht="15.75" thickBot="1" x14ac:dyDescent="0.3">
      <c r="A17" s="307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308"/>
      <c r="N17" s="159"/>
      <c r="O17" s="159"/>
    </row>
    <row r="18" spans="1:19" ht="15.75" thickBot="1" x14ac:dyDescent="0.3">
      <c r="A18" s="258" t="s">
        <v>30</v>
      </c>
      <c r="B18" s="213">
        <f>SUM(B6:B17)</f>
        <v>291</v>
      </c>
      <c r="C18" s="213">
        <f t="shared" ref="C18:M18" si="0">SUM(C6:C17)</f>
        <v>232</v>
      </c>
      <c r="D18" s="213">
        <f t="shared" si="0"/>
        <v>4</v>
      </c>
      <c r="E18" s="213">
        <f t="shared" si="0"/>
        <v>43</v>
      </c>
      <c r="F18" s="213">
        <f t="shared" si="0"/>
        <v>18</v>
      </c>
      <c r="G18" s="213">
        <f>SUM(G6:G17)</f>
        <v>4</v>
      </c>
      <c r="H18" s="213">
        <f t="shared" si="0"/>
        <v>79</v>
      </c>
      <c r="I18" s="213">
        <f t="shared" si="0"/>
        <v>0</v>
      </c>
      <c r="J18" s="213">
        <f t="shared" si="0"/>
        <v>0</v>
      </c>
      <c r="K18" s="213">
        <f t="shared" si="0"/>
        <v>0</v>
      </c>
      <c r="L18" s="213">
        <f t="shared" si="0"/>
        <v>45</v>
      </c>
      <c r="M18" s="212">
        <f t="shared" si="0"/>
        <v>0</v>
      </c>
    </row>
    <row r="19" spans="1:19" x14ac:dyDescent="0.25">
      <c r="A19" s="257" t="s">
        <v>60</v>
      </c>
      <c r="B19" s="169">
        <v>0</v>
      </c>
      <c r="C19" s="169">
        <v>0</v>
      </c>
      <c r="D19" s="169">
        <v>0</v>
      </c>
      <c r="E19" s="169">
        <v>0</v>
      </c>
      <c r="F19" s="169">
        <v>0</v>
      </c>
      <c r="G19" s="169">
        <v>0</v>
      </c>
      <c r="H19" s="169">
        <v>0</v>
      </c>
      <c r="I19" s="169">
        <v>1</v>
      </c>
      <c r="J19" s="169">
        <v>2</v>
      </c>
      <c r="K19" s="169">
        <v>0</v>
      </c>
      <c r="L19" s="169">
        <v>11</v>
      </c>
      <c r="M19" s="170">
        <v>0</v>
      </c>
    </row>
    <row r="20" spans="1:19" x14ac:dyDescent="0.25">
      <c r="A20" s="222" t="s">
        <v>61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1</v>
      </c>
      <c r="J20" s="223">
        <v>0</v>
      </c>
      <c r="K20" s="223">
        <v>0</v>
      </c>
      <c r="L20" s="223">
        <v>5</v>
      </c>
      <c r="M20" s="224">
        <v>0</v>
      </c>
    </row>
    <row r="21" spans="1:19" x14ac:dyDescent="0.25">
      <c r="A21" s="222" t="s">
        <v>64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12</v>
      </c>
      <c r="J21" s="223">
        <v>10</v>
      </c>
      <c r="K21" s="223">
        <v>0</v>
      </c>
      <c r="L21" s="223">
        <v>13</v>
      </c>
      <c r="M21" s="224">
        <v>0</v>
      </c>
    </row>
    <row r="22" spans="1:19" x14ac:dyDescent="0.25">
      <c r="A22" s="222" t="s">
        <v>66</v>
      </c>
      <c r="B22" s="223">
        <v>0</v>
      </c>
      <c r="C22" s="223">
        <v>0</v>
      </c>
      <c r="D22" s="223">
        <v>0</v>
      </c>
      <c r="E22" s="223">
        <v>0</v>
      </c>
      <c r="F22" s="223">
        <v>0</v>
      </c>
      <c r="G22" s="223">
        <v>0</v>
      </c>
      <c r="H22" s="223">
        <v>0</v>
      </c>
      <c r="I22" s="223">
        <v>33</v>
      </c>
      <c r="J22" s="223">
        <v>49</v>
      </c>
      <c r="K22" s="223">
        <v>0</v>
      </c>
      <c r="L22" s="223">
        <v>11</v>
      </c>
      <c r="M22" s="224">
        <v>0</v>
      </c>
    </row>
    <row r="23" spans="1:19" x14ac:dyDescent="0.25">
      <c r="A23" s="222" t="s">
        <v>69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55</v>
      </c>
      <c r="I23" s="223">
        <v>16</v>
      </c>
      <c r="J23" s="223">
        <v>26</v>
      </c>
      <c r="K23" s="223">
        <v>0</v>
      </c>
      <c r="L23" s="223">
        <v>22</v>
      </c>
      <c r="M23" s="224">
        <v>0</v>
      </c>
    </row>
    <row r="24" spans="1:19" x14ac:dyDescent="0.25">
      <c r="A24" s="225" t="s">
        <v>71</v>
      </c>
      <c r="B24" s="226">
        <v>123</v>
      </c>
      <c r="C24" s="226">
        <v>122</v>
      </c>
      <c r="D24" s="226">
        <v>1</v>
      </c>
      <c r="E24" s="226">
        <v>25</v>
      </c>
      <c r="F24" s="226">
        <v>19</v>
      </c>
      <c r="G24" s="226">
        <v>0</v>
      </c>
      <c r="H24" s="226">
        <v>618</v>
      </c>
      <c r="I24" s="226">
        <v>0</v>
      </c>
      <c r="J24" s="226">
        <v>2</v>
      </c>
      <c r="K24" s="226">
        <v>0</v>
      </c>
      <c r="L24" s="226">
        <v>21</v>
      </c>
      <c r="M24" s="227">
        <v>0</v>
      </c>
    </row>
    <row r="25" spans="1:19" x14ac:dyDescent="0.25">
      <c r="A25" s="225" t="s">
        <v>49</v>
      </c>
      <c r="B25" s="226">
        <v>506</v>
      </c>
      <c r="C25" s="226">
        <v>536</v>
      </c>
      <c r="D25" s="226">
        <v>11</v>
      </c>
      <c r="E25" s="226">
        <v>72</v>
      </c>
      <c r="F25" s="226">
        <v>38</v>
      </c>
      <c r="G25" s="226">
        <v>8</v>
      </c>
      <c r="H25" s="226">
        <v>671</v>
      </c>
      <c r="I25" s="226">
        <v>0</v>
      </c>
      <c r="J25" s="226">
        <v>0</v>
      </c>
      <c r="K25" s="226">
        <v>0</v>
      </c>
      <c r="L25" s="226">
        <v>33</v>
      </c>
      <c r="M25" s="227">
        <v>0</v>
      </c>
    </row>
    <row r="26" spans="1:19" s="218" customFormat="1" x14ac:dyDescent="0.25">
      <c r="A26" s="225" t="s">
        <v>72</v>
      </c>
      <c r="B26" s="226">
        <v>291</v>
      </c>
      <c r="C26" s="226">
        <v>232</v>
      </c>
      <c r="D26" s="226">
        <v>4</v>
      </c>
      <c r="E26" s="226">
        <v>43</v>
      </c>
      <c r="F26" s="226">
        <v>18</v>
      </c>
      <c r="G26" s="226">
        <v>4</v>
      </c>
      <c r="H26" s="226">
        <v>79</v>
      </c>
      <c r="I26" s="226">
        <v>0</v>
      </c>
      <c r="J26" s="226">
        <v>0</v>
      </c>
      <c r="K26" s="226">
        <v>0</v>
      </c>
      <c r="L26" s="226">
        <v>45</v>
      </c>
      <c r="M26" s="227">
        <v>0</v>
      </c>
      <c r="N26" s="159"/>
      <c r="O26" s="159"/>
    </row>
    <row r="27" spans="1:19" s="218" customFormat="1" x14ac:dyDescent="0.25">
      <c r="A27" s="225"/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7"/>
      <c r="N27" s="159"/>
      <c r="O27" s="159"/>
    </row>
    <row r="28" spans="1:19" s="218" customFormat="1" x14ac:dyDescent="0.25">
      <c r="A28" s="225"/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7"/>
      <c r="N28" s="159"/>
      <c r="O28" s="159"/>
    </row>
    <row r="29" spans="1:19" x14ac:dyDescent="0.25">
      <c r="A29" s="225"/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7"/>
      <c r="R29" s="271"/>
      <c r="S29" s="271"/>
    </row>
    <row r="30" spans="1:19" ht="15.75" thickBot="1" x14ac:dyDescent="0.3">
      <c r="A30" s="228" t="s">
        <v>35</v>
      </c>
      <c r="B30" s="229">
        <f>SUM(B19:B29)</f>
        <v>920</v>
      </c>
      <c r="C30" s="229">
        <f t="shared" ref="C30:L30" si="1">SUM(C19:C29)</f>
        <v>890</v>
      </c>
      <c r="D30" s="229">
        <f t="shared" si="1"/>
        <v>16</v>
      </c>
      <c r="E30" s="229">
        <f t="shared" si="1"/>
        <v>140</v>
      </c>
      <c r="F30" s="229">
        <f t="shared" si="1"/>
        <v>75</v>
      </c>
      <c r="G30" s="229">
        <f t="shared" si="1"/>
        <v>12</v>
      </c>
      <c r="H30" s="229">
        <f t="shared" si="1"/>
        <v>1423</v>
      </c>
      <c r="I30" s="229">
        <f t="shared" si="1"/>
        <v>63</v>
      </c>
      <c r="J30" s="229">
        <f t="shared" si="1"/>
        <v>89</v>
      </c>
      <c r="K30" s="229">
        <f t="shared" si="1"/>
        <v>0</v>
      </c>
      <c r="L30" s="229">
        <f t="shared" si="1"/>
        <v>161</v>
      </c>
      <c r="M30" s="230">
        <f>SUM(M18:M21)</f>
        <v>0</v>
      </c>
      <c r="R30" s="271"/>
      <c r="S30" s="271"/>
    </row>
    <row r="31" spans="1:19" x14ac:dyDescent="0.25">
      <c r="F31" s="171"/>
      <c r="R31" s="271"/>
      <c r="S31" s="271"/>
    </row>
    <row r="32" spans="1:19" ht="16.5" thickBot="1" x14ac:dyDescent="0.3">
      <c r="A32" s="48" t="s">
        <v>22</v>
      </c>
      <c r="R32" s="271"/>
      <c r="S32" s="271"/>
    </row>
    <row r="33" spans="1:19" x14ac:dyDescent="0.25">
      <c r="A33" s="381" t="s">
        <v>43</v>
      </c>
      <c r="B33" s="382"/>
      <c r="C33" s="382"/>
      <c r="D33" s="382"/>
      <c r="E33" s="383"/>
      <c r="F33" s="375"/>
      <c r="G33" s="381" t="s">
        <v>44</v>
      </c>
      <c r="H33" s="382"/>
      <c r="I33" s="382"/>
      <c r="J33" s="382"/>
      <c r="K33" s="382"/>
      <c r="L33" s="382"/>
      <c r="M33" s="384"/>
      <c r="R33" s="271"/>
      <c r="S33" s="271"/>
    </row>
    <row r="34" spans="1:19" ht="30" x14ac:dyDescent="0.25">
      <c r="A34" s="172" t="s">
        <v>6</v>
      </c>
      <c r="B34" s="161" t="s">
        <v>4</v>
      </c>
      <c r="C34" s="162" t="s">
        <v>3</v>
      </c>
      <c r="D34" s="161" t="s">
        <v>41</v>
      </c>
      <c r="E34" s="387" t="s">
        <v>83</v>
      </c>
      <c r="G34" s="173" t="s">
        <v>0</v>
      </c>
      <c r="H34" s="343" t="s">
        <v>16</v>
      </c>
      <c r="I34" s="343"/>
      <c r="J34" s="343"/>
      <c r="K34" s="343" t="s">
        <v>17</v>
      </c>
      <c r="L34" s="343"/>
      <c r="M34" s="344"/>
      <c r="R34" s="271"/>
      <c r="S34" s="271"/>
    </row>
    <row r="35" spans="1:19" ht="15.75" thickBot="1" x14ac:dyDescent="0.3">
      <c r="A35" s="91" t="s">
        <v>72</v>
      </c>
      <c r="B35" s="57">
        <v>179</v>
      </c>
      <c r="C35" s="57">
        <v>107</v>
      </c>
      <c r="D35" s="385">
        <v>20</v>
      </c>
      <c r="E35" s="388"/>
      <c r="G35" s="160"/>
      <c r="H35" s="162" t="s">
        <v>4</v>
      </c>
      <c r="I35" s="162" t="s">
        <v>3</v>
      </c>
      <c r="J35" s="162" t="s">
        <v>5</v>
      </c>
      <c r="K35" s="162" t="s">
        <v>3</v>
      </c>
      <c r="L35" s="162" t="s">
        <v>4</v>
      </c>
      <c r="M35" s="163" t="s">
        <v>5</v>
      </c>
      <c r="R35" s="271"/>
      <c r="S35" s="271"/>
    </row>
    <row r="36" spans="1:19" ht="15.75" thickBot="1" x14ac:dyDescent="0.3">
      <c r="A36" s="175" t="s">
        <v>30</v>
      </c>
      <c r="B36" s="176">
        <f>SUM(B35:B35)</f>
        <v>179</v>
      </c>
      <c r="C36" s="177">
        <f>SUM(C35:C35)</f>
        <v>107</v>
      </c>
      <c r="D36" s="176">
        <f>SUM(D35:D35)</f>
        <v>20</v>
      </c>
      <c r="E36" s="389"/>
      <c r="G36" s="164"/>
      <c r="H36" s="165"/>
      <c r="I36" s="165"/>
      <c r="J36" s="165"/>
      <c r="K36" s="165"/>
      <c r="L36" s="165"/>
      <c r="M36" s="166"/>
    </row>
    <row r="37" spans="1:19" x14ac:dyDescent="0.25">
      <c r="A37" s="178" t="s">
        <v>50</v>
      </c>
      <c r="B37" s="320">
        <v>99</v>
      </c>
      <c r="C37" s="321">
        <v>83</v>
      </c>
      <c r="D37" s="169">
        <v>0</v>
      </c>
      <c r="E37" s="390"/>
      <c r="G37" s="164"/>
      <c r="H37" s="165"/>
      <c r="I37" s="165"/>
      <c r="J37" s="165"/>
      <c r="K37" s="165"/>
      <c r="L37" s="165"/>
      <c r="M37" s="166"/>
    </row>
    <row r="38" spans="1:19" x14ac:dyDescent="0.25">
      <c r="A38" s="178" t="s">
        <v>49</v>
      </c>
      <c r="B38" s="320">
        <v>321</v>
      </c>
      <c r="C38" s="321">
        <v>317</v>
      </c>
      <c r="D38" s="169">
        <v>1</v>
      </c>
      <c r="E38" s="390"/>
      <c r="G38" s="164"/>
      <c r="H38" s="165"/>
      <c r="I38" s="165"/>
      <c r="J38" s="165"/>
      <c r="K38" s="165"/>
      <c r="L38" s="165"/>
      <c r="M38" s="166"/>
    </row>
    <row r="39" spans="1:19" ht="15.75" thickBot="1" x14ac:dyDescent="0.3">
      <c r="A39" s="179" t="s">
        <v>72</v>
      </c>
      <c r="B39" s="322">
        <v>179</v>
      </c>
      <c r="C39" s="323">
        <v>107</v>
      </c>
      <c r="D39" s="223">
        <v>20</v>
      </c>
      <c r="E39" s="391"/>
      <c r="G39" s="180" t="s">
        <v>30</v>
      </c>
      <c r="H39" s="181">
        <f t="shared" ref="H39:M39" si="2">SUM(H33:H38)</f>
        <v>0</v>
      </c>
      <c r="I39" s="181">
        <f t="shared" si="2"/>
        <v>0</v>
      </c>
      <c r="J39" s="181">
        <f t="shared" si="2"/>
        <v>0</v>
      </c>
      <c r="K39" s="181">
        <f t="shared" si="2"/>
        <v>0</v>
      </c>
      <c r="L39" s="181">
        <f t="shared" si="2"/>
        <v>0</v>
      </c>
      <c r="M39" s="182">
        <f t="shared" si="2"/>
        <v>0</v>
      </c>
      <c r="N39" s="183"/>
      <c r="O39" s="183"/>
      <c r="P39" s="99"/>
    </row>
    <row r="40" spans="1:19" x14ac:dyDescent="0.25">
      <c r="A40" s="184" t="s">
        <v>57</v>
      </c>
      <c r="B40" s="324"/>
      <c r="C40" s="325"/>
      <c r="D40" s="226"/>
      <c r="E40" s="392"/>
      <c r="G40" s="185"/>
      <c r="H40" s="186"/>
      <c r="I40" s="186"/>
      <c r="J40" s="186"/>
      <c r="K40" s="186"/>
      <c r="L40" s="186"/>
      <c r="M40" s="186"/>
      <c r="N40" s="183"/>
      <c r="O40" s="183"/>
      <c r="P40" s="99"/>
    </row>
    <row r="41" spans="1:19" x14ac:dyDescent="0.25">
      <c r="A41" s="184" t="s">
        <v>58</v>
      </c>
      <c r="B41" s="324"/>
      <c r="C41" s="325"/>
      <c r="D41" s="226"/>
      <c r="E41" s="392"/>
      <c r="G41" s="185"/>
      <c r="H41" s="186"/>
      <c r="I41" s="186"/>
      <c r="J41" s="186"/>
      <c r="K41" s="186"/>
      <c r="L41" s="186"/>
      <c r="M41" s="186"/>
      <c r="N41" s="183"/>
      <c r="O41" s="183"/>
      <c r="P41" s="99"/>
    </row>
    <row r="42" spans="1:19" ht="15.75" thickBot="1" x14ac:dyDescent="0.3">
      <c r="A42" s="187" t="s">
        <v>35</v>
      </c>
      <c r="B42" s="326">
        <f>SUM(B37:B41)</f>
        <v>599</v>
      </c>
      <c r="C42" s="326">
        <f t="shared" ref="C42:D42" si="3">SUM(C37:C41)</f>
        <v>507</v>
      </c>
      <c r="D42" s="326">
        <f t="shared" si="3"/>
        <v>21</v>
      </c>
      <c r="E42" s="386">
        <f>(D42)/(B42+C42)</f>
        <v>1.8987341772151899E-2</v>
      </c>
    </row>
    <row r="43" spans="1:19" x14ac:dyDescent="0.25">
      <c r="A43" s="188"/>
    </row>
    <row r="44" spans="1:19" ht="16.5" thickBot="1" x14ac:dyDescent="0.3">
      <c r="A44" s="48" t="s">
        <v>19</v>
      </c>
    </row>
    <row r="45" spans="1:19" x14ac:dyDescent="0.25">
      <c r="A45" s="400" t="s">
        <v>36</v>
      </c>
      <c r="B45" s="401"/>
      <c r="C45" s="401"/>
      <c r="D45" s="401"/>
      <c r="E45" s="401"/>
      <c r="F45" s="401"/>
      <c r="G45" s="401"/>
      <c r="H45" s="402"/>
    </row>
    <row r="46" spans="1:19" x14ac:dyDescent="0.25">
      <c r="A46" s="189" t="s">
        <v>0</v>
      </c>
      <c r="B46" s="190" t="s">
        <v>9</v>
      </c>
      <c r="C46" s="334" t="s">
        <v>16</v>
      </c>
      <c r="D46" s="335"/>
      <c r="E46" s="336"/>
      <c r="F46" s="334" t="s">
        <v>17</v>
      </c>
      <c r="G46" s="335"/>
      <c r="H46" s="399"/>
    </row>
    <row r="47" spans="1:19" ht="15.75" x14ac:dyDescent="0.25">
      <c r="A47" s="90"/>
      <c r="B47" s="162"/>
      <c r="C47" s="162" t="s">
        <v>4</v>
      </c>
      <c r="D47" s="162" t="s">
        <v>3</v>
      </c>
      <c r="E47" s="162" t="s">
        <v>5</v>
      </c>
      <c r="F47" s="191" t="s">
        <v>3</v>
      </c>
      <c r="G47" s="162" t="s">
        <v>4</v>
      </c>
      <c r="H47" s="163" t="s">
        <v>5</v>
      </c>
    </row>
    <row r="48" spans="1:19" x14ac:dyDescent="0.25">
      <c r="A48" s="91" t="s">
        <v>72</v>
      </c>
      <c r="B48" s="393" t="s">
        <v>77</v>
      </c>
      <c r="C48" s="394">
        <v>79</v>
      </c>
      <c r="D48" s="394">
        <v>94</v>
      </c>
      <c r="E48" s="395">
        <v>0</v>
      </c>
      <c r="F48" s="396">
        <v>0</v>
      </c>
      <c r="G48" s="396">
        <v>0</v>
      </c>
      <c r="H48" s="397">
        <v>0</v>
      </c>
    </row>
    <row r="49" spans="1:15" x14ac:dyDescent="0.25">
      <c r="A49" s="91" t="s">
        <v>72</v>
      </c>
      <c r="B49" s="398" t="s">
        <v>80</v>
      </c>
      <c r="C49" s="394">
        <v>65</v>
      </c>
      <c r="D49" s="394">
        <v>62</v>
      </c>
      <c r="E49" s="394">
        <v>0</v>
      </c>
      <c r="F49" s="396">
        <v>0</v>
      </c>
      <c r="G49" s="396">
        <v>0</v>
      </c>
      <c r="H49" s="397">
        <v>0</v>
      </c>
    </row>
    <row r="50" spans="1:15" x14ac:dyDescent="0.25">
      <c r="A50" s="174"/>
      <c r="B50" s="192"/>
      <c r="C50" s="193"/>
      <c r="D50" s="193"/>
      <c r="E50" s="193"/>
      <c r="F50" s="193"/>
      <c r="G50" s="193"/>
      <c r="H50" s="194"/>
    </row>
    <row r="51" spans="1:15" x14ac:dyDescent="0.25">
      <c r="A51" s="174"/>
      <c r="B51" s="192"/>
      <c r="C51" s="193"/>
      <c r="D51" s="193"/>
      <c r="E51" s="193"/>
      <c r="F51" s="193"/>
      <c r="G51" s="193"/>
      <c r="H51" s="194"/>
    </row>
    <row r="52" spans="1:15" x14ac:dyDescent="0.25">
      <c r="A52" s="174"/>
      <c r="B52" s="192"/>
      <c r="C52" s="193"/>
      <c r="D52" s="193"/>
      <c r="E52" s="193"/>
      <c r="F52" s="193"/>
      <c r="G52" s="193"/>
      <c r="H52" s="194"/>
    </row>
    <row r="53" spans="1:15" ht="15.75" thickBot="1" x14ac:dyDescent="0.3">
      <c r="A53" s="195"/>
      <c r="B53" s="196"/>
      <c r="C53" s="197"/>
      <c r="D53" s="197"/>
      <c r="E53" s="193"/>
      <c r="F53" s="197"/>
      <c r="G53" s="197"/>
      <c r="H53" s="198"/>
      <c r="I53" s="199"/>
      <c r="J53" s="199"/>
    </row>
    <row r="54" spans="1:15" ht="15.75" thickBot="1" x14ac:dyDescent="0.3">
      <c r="A54" s="200" t="s">
        <v>30</v>
      </c>
      <c r="B54" s="201"/>
      <c r="C54" s="202">
        <f>SUM(C48:C53)</f>
        <v>144</v>
      </c>
      <c r="D54" s="202">
        <f>SUM(D48:D53)</f>
        <v>156</v>
      </c>
      <c r="E54" s="202">
        <f t="shared" ref="E54:H54" si="4">SUM(E48:E53)</f>
        <v>0</v>
      </c>
      <c r="F54" s="202">
        <f t="shared" si="4"/>
        <v>0</v>
      </c>
      <c r="G54" s="202">
        <f t="shared" si="4"/>
        <v>0</v>
      </c>
      <c r="H54" s="203">
        <f t="shared" si="4"/>
        <v>0</v>
      </c>
      <c r="I54" s="199"/>
      <c r="J54" s="199"/>
    </row>
    <row r="55" spans="1:15" s="218" customFormat="1" x14ac:dyDescent="0.25">
      <c r="A55" s="313" t="s">
        <v>49</v>
      </c>
      <c r="B55" s="310"/>
      <c r="C55" s="316">
        <v>133</v>
      </c>
      <c r="D55" s="316">
        <v>191</v>
      </c>
      <c r="E55" s="316">
        <v>0</v>
      </c>
      <c r="F55" s="316">
        <v>0</v>
      </c>
      <c r="G55" s="316">
        <v>0</v>
      </c>
      <c r="H55" s="317">
        <v>0</v>
      </c>
      <c r="I55" s="199"/>
      <c r="J55" s="199"/>
      <c r="K55" s="159"/>
      <c r="L55" s="159"/>
      <c r="M55" s="159"/>
      <c r="N55" s="159"/>
      <c r="O55" s="159"/>
    </row>
    <row r="56" spans="1:15" s="218" customFormat="1" x14ac:dyDescent="0.25">
      <c r="A56" s="314" t="s">
        <v>79</v>
      </c>
      <c r="B56" s="312"/>
      <c r="C56" s="318">
        <v>144</v>
      </c>
      <c r="D56" s="318">
        <v>156</v>
      </c>
      <c r="E56" s="318">
        <v>0</v>
      </c>
      <c r="F56" s="318">
        <v>0</v>
      </c>
      <c r="G56" s="318">
        <v>0</v>
      </c>
      <c r="H56" s="319">
        <v>0</v>
      </c>
      <c r="I56" s="199"/>
      <c r="J56" s="199"/>
      <c r="K56" s="159"/>
      <c r="L56" s="159"/>
      <c r="M56" s="159"/>
      <c r="N56" s="159"/>
      <c r="O56" s="159"/>
    </row>
    <row r="57" spans="1:15" s="218" customFormat="1" x14ac:dyDescent="0.25">
      <c r="A57" s="314" t="s">
        <v>57</v>
      </c>
      <c r="B57" s="309"/>
      <c r="C57" s="193"/>
      <c r="D57" s="193"/>
      <c r="E57" s="193"/>
      <c r="F57" s="193"/>
      <c r="G57" s="193"/>
      <c r="H57" s="194"/>
      <c r="I57" s="199"/>
      <c r="J57" s="199"/>
      <c r="K57" s="159"/>
      <c r="L57" s="159"/>
      <c r="M57" s="159"/>
      <c r="N57" s="159"/>
      <c r="O57" s="159"/>
    </row>
    <row r="58" spans="1:15" ht="15.75" thickBot="1" x14ac:dyDescent="0.3">
      <c r="A58" s="315" t="s">
        <v>35</v>
      </c>
      <c r="B58" s="204"/>
      <c r="C58" s="205">
        <f>SUM(C55:C57)</f>
        <v>277</v>
      </c>
      <c r="D58" s="205">
        <f>SUM(D55:D57)</f>
        <v>347</v>
      </c>
      <c r="E58" s="205">
        <f t="shared" ref="E58:H58" si="5">SUM(E55:E57)</f>
        <v>0</v>
      </c>
      <c r="F58" s="205">
        <f t="shared" si="5"/>
        <v>0</v>
      </c>
      <c r="G58" s="205">
        <f t="shared" si="5"/>
        <v>0</v>
      </c>
      <c r="H58" s="311">
        <f t="shared" si="5"/>
        <v>0</v>
      </c>
    </row>
    <row r="59" spans="1:15" x14ac:dyDescent="0.25">
      <c r="A59" s="206"/>
    </row>
    <row r="60" spans="1:15" ht="15.75" thickBot="1" x14ac:dyDescent="0.3">
      <c r="M60"/>
      <c r="N60"/>
      <c r="O60"/>
    </row>
    <row r="61" spans="1:15" x14ac:dyDescent="0.25">
      <c r="A61" s="403" t="s">
        <v>37</v>
      </c>
      <c r="B61" s="404"/>
      <c r="C61" s="404"/>
      <c r="D61" s="404"/>
      <c r="E61" s="404"/>
      <c r="F61" s="405"/>
      <c r="G61" s="207"/>
      <c r="M61"/>
      <c r="N61"/>
      <c r="O61"/>
    </row>
    <row r="62" spans="1:15" x14ac:dyDescent="0.25">
      <c r="A62" s="209"/>
      <c r="B62" s="334" t="s">
        <v>17</v>
      </c>
      <c r="C62" s="335"/>
      <c r="D62" s="335"/>
      <c r="E62" s="337" t="s">
        <v>15</v>
      </c>
      <c r="F62" s="338"/>
      <c r="G62" s="207"/>
      <c r="M62"/>
      <c r="N62"/>
      <c r="O62"/>
    </row>
    <row r="63" spans="1:15" x14ac:dyDescent="0.25">
      <c r="A63" s="208" t="s">
        <v>0</v>
      </c>
      <c r="B63" s="162" t="s">
        <v>4</v>
      </c>
      <c r="C63" s="162" t="s">
        <v>3</v>
      </c>
      <c r="D63" s="162" t="s">
        <v>5</v>
      </c>
      <c r="E63" s="210" t="s">
        <v>4</v>
      </c>
      <c r="F63" s="211" t="s">
        <v>3</v>
      </c>
      <c r="M63"/>
      <c r="N63"/>
      <c r="O63"/>
    </row>
    <row r="64" spans="1:15" ht="15.75" thickBot="1" x14ac:dyDescent="0.3">
      <c r="A64" s="379" t="s">
        <v>72</v>
      </c>
      <c r="B64" s="406">
        <v>43</v>
      </c>
      <c r="C64" s="406">
        <v>18</v>
      </c>
      <c r="D64" s="407">
        <v>4</v>
      </c>
      <c r="E64" s="408">
        <v>0</v>
      </c>
      <c r="F64" s="409">
        <v>0</v>
      </c>
      <c r="M64"/>
      <c r="N64"/>
      <c r="O64"/>
    </row>
    <row r="65" spans="1:15" ht="15.75" thickBot="1" x14ac:dyDescent="0.3">
      <c r="A65" s="288" t="s">
        <v>30</v>
      </c>
      <c r="B65" s="289">
        <f>SUM(B64:B64)</f>
        <v>43</v>
      </c>
      <c r="C65" s="289">
        <f>SUM(C64:C64)</f>
        <v>18</v>
      </c>
      <c r="D65" s="289">
        <f>SUM(D64:D64)</f>
        <v>4</v>
      </c>
      <c r="E65" s="289">
        <f>SUM(E64:E64)</f>
        <v>0</v>
      </c>
      <c r="F65" s="290">
        <f>SUM(F64:F64)</f>
        <v>0</v>
      </c>
      <c r="M65"/>
      <c r="N65"/>
      <c r="O65"/>
    </row>
    <row r="66" spans="1:15" x14ac:dyDescent="0.25">
      <c r="A66" s="214" t="s">
        <v>63</v>
      </c>
      <c r="B66" s="167">
        <v>0</v>
      </c>
      <c r="C66" s="167">
        <v>0</v>
      </c>
      <c r="D66" s="167">
        <v>0</v>
      </c>
      <c r="E66" s="167">
        <v>1</v>
      </c>
      <c r="F66" s="168">
        <v>2</v>
      </c>
    </row>
    <row r="67" spans="1:15" x14ac:dyDescent="0.25">
      <c r="A67" s="215" t="s">
        <v>61</v>
      </c>
      <c r="B67" s="223">
        <v>0</v>
      </c>
      <c r="C67" s="223">
        <v>0</v>
      </c>
      <c r="D67" s="223">
        <v>0</v>
      </c>
      <c r="E67" s="223">
        <v>0</v>
      </c>
      <c r="F67" s="224">
        <v>1</v>
      </c>
    </row>
    <row r="68" spans="1:15" x14ac:dyDescent="0.25">
      <c r="A68" s="215" t="s">
        <v>64</v>
      </c>
      <c r="B68" s="223">
        <v>0</v>
      </c>
      <c r="C68" s="223">
        <v>0</v>
      </c>
      <c r="D68" s="223">
        <v>0</v>
      </c>
      <c r="E68" s="223">
        <v>10</v>
      </c>
      <c r="F68" s="224">
        <v>12</v>
      </c>
    </row>
    <row r="69" spans="1:15" x14ac:dyDescent="0.25">
      <c r="A69" s="215" t="s">
        <v>66</v>
      </c>
      <c r="B69" s="223">
        <v>0</v>
      </c>
      <c r="C69" s="223">
        <v>0</v>
      </c>
      <c r="D69" s="223">
        <v>0</v>
      </c>
      <c r="E69" s="223">
        <v>49</v>
      </c>
      <c r="F69" s="224">
        <v>33</v>
      </c>
    </row>
    <row r="70" spans="1:15" x14ac:dyDescent="0.25">
      <c r="A70" s="215" t="s">
        <v>69</v>
      </c>
      <c r="B70" s="223">
        <v>0</v>
      </c>
      <c r="C70" s="223">
        <v>0</v>
      </c>
      <c r="D70" s="223">
        <v>0</v>
      </c>
      <c r="E70" s="223">
        <v>16</v>
      </c>
      <c r="F70" s="224">
        <v>26</v>
      </c>
    </row>
    <row r="71" spans="1:15" x14ac:dyDescent="0.25">
      <c r="A71" s="215" t="s">
        <v>71</v>
      </c>
      <c r="B71" s="223">
        <v>25</v>
      </c>
      <c r="C71" s="223">
        <v>18</v>
      </c>
      <c r="D71" s="223">
        <v>0</v>
      </c>
      <c r="E71" s="223">
        <v>2</v>
      </c>
      <c r="F71" s="224">
        <v>0</v>
      </c>
    </row>
    <row r="72" spans="1:15" s="218" customFormat="1" x14ac:dyDescent="0.25">
      <c r="A72" s="215" t="s">
        <v>49</v>
      </c>
      <c r="B72" s="223">
        <v>72</v>
      </c>
      <c r="C72" s="223">
        <v>40</v>
      </c>
      <c r="D72" s="223">
        <v>8</v>
      </c>
      <c r="E72" s="223">
        <v>0</v>
      </c>
      <c r="F72" s="224">
        <v>0</v>
      </c>
      <c r="G72" s="159"/>
      <c r="H72" s="159"/>
      <c r="I72" s="159"/>
      <c r="J72" s="159"/>
      <c r="K72" s="159"/>
      <c r="L72" s="159"/>
      <c r="M72" s="159"/>
      <c r="N72" s="159"/>
      <c r="O72" s="159"/>
    </row>
    <row r="73" spans="1:15" s="218" customFormat="1" x14ac:dyDescent="0.25">
      <c r="A73" s="215" t="s">
        <v>78</v>
      </c>
      <c r="B73" s="223">
        <v>43</v>
      </c>
      <c r="C73" s="223">
        <v>18</v>
      </c>
      <c r="D73" s="223">
        <v>4</v>
      </c>
      <c r="E73" s="223">
        <v>0</v>
      </c>
      <c r="F73" s="224">
        <v>0</v>
      </c>
      <c r="G73" s="159"/>
      <c r="H73" s="159"/>
      <c r="I73" s="159"/>
      <c r="J73" s="159"/>
      <c r="K73" s="159"/>
      <c r="L73" s="159"/>
      <c r="M73" s="159"/>
      <c r="N73" s="159"/>
      <c r="O73" s="159"/>
    </row>
    <row r="74" spans="1:15" s="218" customFormat="1" x14ac:dyDescent="0.25">
      <c r="A74" s="215"/>
      <c r="B74" s="223"/>
      <c r="C74" s="223"/>
      <c r="D74" s="223"/>
      <c r="E74" s="223"/>
      <c r="F74" s="224"/>
      <c r="G74" s="159"/>
      <c r="H74" s="159"/>
      <c r="I74" s="159"/>
      <c r="J74" s="159"/>
      <c r="K74" s="159"/>
      <c r="L74" s="159"/>
      <c r="M74" s="159"/>
      <c r="N74" s="159"/>
      <c r="O74" s="159"/>
    </row>
    <row r="75" spans="1:15" s="218" customFormat="1" x14ac:dyDescent="0.25">
      <c r="A75" s="215"/>
      <c r="B75" s="223"/>
      <c r="C75" s="223"/>
      <c r="D75" s="223"/>
      <c r="E75" s="223"/>
      <c r="F75" s="224"/>
      <c r="G75" s="159"/>
      <c r="H75" s="159"/>
      <c r="I75" s="159"/>
      <c r="J75" s="159"/>
      <c r="K75" s="159"/>
      <c r="L75" s="159"/>
      <c r="M75" s="159"/>
      <c r="N75" s="159"/>
      <c r="O75" s="159"/>
    </row>
    <row r="76" spans="1:15" x14ac:dyDescent="0.25">
      <c r="A76" s="215"/>
      <c r="B76" s="223"/>
      <c r="C76" s="223"/>
      <c r="D76" s="223"/>
      <c r="E76" s="223"/>
      <c r="F76" s="224"/>
    </row>
    <row r="77" spans="1:15" x14ac:dyDescent="0.25">
      <c r="A77" s="215"/>
      <c r="B77" s="223"/>
      <c r="C77" s="223"/>
      <c r="D77" s="223"/>
      <c r="E77" s="223"/>
      <c r="F77" s="224"/>
    </row>
    <row r="78" spans="1:15" ht="15.75" thickBot="1" x14ac:dyDescent="0.3">
      <c r="A78" s="216" t="s">
        <v>35</v>
      </c>
      <c r="B78" s="229">
        <f t="shared" ref="B78:E78" si="6">SUM(B66:B77)</f>
        <v>140</v>
      </c>
      <c r="C78" s="229">
        <f t="shared" si="6"/>
        <v>76</v>
      </c>
      <c r="D78" s="229">
        <f t="shared" si="6"/>
        <v>12</v>
      </c>
      <c r="E78" s="229">
        <f t="shared" si="6"/>
        <v>78</v>
      </c>
      <c r="F78" s="230">
        <f>SUM(F66:F77)</f>
        <v>74</v>
      </c>
    </row>
    <row r="81" spans="11:11" ht="10.5" customHeight="1" x14ac:dyDescent="0.25"/>
    <row r="82" spans="11:11" x14ac:dyDescent="0.25">
      <c r="K82" s="217"/>
    </row>
  </sheetData>
  <mergeCells count="14">
    <mergeCell ref="C46:E46"/>
    <mergeCell ref="A61:F61"/>
    <mergeCell ref="B62:D62"/>
    <mergeCell ref="E62:F62"/>
    <mergeCell ref="A1:R1"/>
    <mergeCell ref="B4:D4"/>
    <mergeCell ref="E4:G4"/>
    <mergeCell ref="I4:J4"/>
    <mergeCell ref="A33:D33"/>
    <mergeCell ref="G33:M33"/>
    <mergeCell ref="H34:J34"/>
    <mergeCell ref="K34:M34"/>
    <mergeCell ref="F46:H46"/>
    <mergeCell ref="A45:H4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topLeftCell="A22" workbookViewId="0">
      <selection activeCell="M14" sqref="M14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353" t="s">
        <v>39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</row>
    <row r="2" spans="1:27" ht="18.75" x14ac:dyDescent="0.3">
      <c r="A2" s="1"/>
    </row>
    <row r="3" spans="1:27" ht="16.5" thickBot="1" x14ac:dyDescent="0.3">
      <c r="A3" s="48" t="s">
        <v>20</v>
      </c>
    </row>
    <row r="4" spans="1:27" x14ac:dyDescent="0.25">
      <c r="A4" s="243" t="s">
        <v>0</v>
      </c>
      <c r="B4" s="361" t="s">
        <v>16</v>
      </c>
      <c r="C4" s="361"/>
      <c r="D4" s="361"/>
      <c r="E4" s="361" t="s">
        <v>17</v>
      </c>
      <c r="F4" s="361"/>
      <c r="G4" s="361"/>
      <c r="H4" s="256" t="s">
        <v>14</v>
      </c>
      <c r="I4" s="361" t="s">
        <v>15</v>
      </c>
      <c r="J4" s="361"/>
      <c r="K4" s="239" t="s">
        <v>1</v>
      </c>
    </row>
    <row r="5" spans="1:27" x14ac:dyDescent="0.25">
      <c r="A5" s="240"/>
      <c r="B5" s="237" t="s">
        <v>3</v>
      </c>
      <c r="C5" s="237" t="s">
        <v>4</v>
      </c>
      <c r="D5" s="237" t="s">
        <v>5</v>
      </c>
      <c r="E5" s="237" t="s">
        <v>3</v>
      </c>
      <c r="F5" s="237" t="s">
        <v>4</v>
      </c>
      <c r="G5" s="237" t="s">
        <v>5</v>
      </c>
      <c r="H5" s="237"/>
      <c r="I5" s="237" t="s">
        <v>3</v>
      </c>
      <c r="J5" s="237" t="s">
        <v>4</v>
      </c>
      <c r="K5" s="238"/>
    </row>
    <row r="6" spans="1:27" x14ac:dyDescent="0.25">
      <c r="A6" s="241">
        <v>43314</v>
      </c>
      <c r="B6" s="234">
        <v>45</v>
      </c>
      <c r="C6" s="234">
        <v>34</v>
      </c>
      <c r="D6" s="234">
        <v>10</v>
      </c>
      <c r="E6" s="234">
        <v>1</v>
      </c>
      <c r="F6" s="234">
        <v>3</v>
      </c>
      <c r="G6" s="234">
        <v>0</v>
      </c>
      <c r="H6" s="234">
        <v>77</v>
      </c>
      <c r="I6" s="234">
        <v>0</v>
      </c>
      <c r="J6" s="234">
        <v>0</v>
      </c>
      <c r="K6" s="236">
        <v>0</v>
      </c>
    </row>
    <row r="7" spans="1:27" x14ac:dyDescent="0.25">
      <c r="A7" s="241">
        <v>43318</v>
      </c>
      <c r="B7" s="234">
        <v>15</v>
      </c>
      <c r="C7" s="234">
        <v>19</v>
      </c>
      <c r="D7" s="234">
        <v>0</v>
      </c>
      <c r="E7" s="234">
        <v>0</v>
      </c>
      <c r="F7" s="234">
        <v>2</v>
      </c>
      <c r="G7" s="234">
        <v>0</v>
      </c>
      <c r="H7" s="234">
        <v>9</v>
      </c>
      <c r="I7" s="234">
        <v>0</v>
      </c>
      <c r="J7" s="234">
        <v>0</v>
      </c>
      <c r="K7" s="236">
        <v>0</v>
      </c>
    </row>
    <row r="8" spans="1:27" x14ac:dyDescent="0.25">
      <c r="A8" s="241">
        <v>43321</v>
      </c>
      <c r="B8" s="234">
        <v>34</v>
      </c>
      <c r="C8" s="234">
        <v>30</v>
      </c>
      <c r="D8" s="234">
        <v>0</v>
      </c>
      <c r="E8" s="234">
        <v>2</v>
      </c>
      <c r="F8" s="234">
        <v>1</v>
      </c>
      <c r="G8" s="234">
        <v>1</v>
      </c>
      <c r="H8" s="234">
        <v>42</v>
      </c>
      <c r="I8" s="234">
        <v>0</v>
      </c>
      <c r="J8" s="234">
        <v>0</v>
      </c>
      <c r="K8" s="236">
        <v>0</v>
      </c>
    </row>
    <row r="9" spans="1:27" x14ac:dyDescent="0.25">
      <c r="A9" s="241">
        <v>43326</v>
      </c>
      <c r="B9" s="234">
        <v>28</v>
      </c>
      <c r="C9" s="234">
        <v>45</v>
      </c>
      <c r="D9" s="234">
        <v>0</v>
      </c>
      <c r="E9" s="234">
        <v>0</v>
      </c>
      <c r="F9" s="234">
        <v>0</v>
      </c>
      <c r="G9" s="234">
        <v>0</v>
      </c>
      <c r="H9" s="234">
        <v>10</v>
      </c>
      <c r="I9" s="234">
        <v>0</v>
      </c>
      <c r="J9" s="234">
        <v>0</v>
      </c>
      <c r="K9" s="236">
        <v>0</v>
      </c>
    </row>
    <row r="10" spans="1:27" s="218" customFormat="1" x14ac:dyDescent="0.25">
      <c r="A10" s="241">
        <v>43329</v>
      </c>
      <c r="B10" s="234">
        <v>39</v>
      </c>
      <c r="C10" s="234">
        <v>38</v>
      </c>
      <c r="D10" s="234">
        <v>0</v>
      </c>
      <c r="E10" s="234">
        <v>3</v>
      </c>
      <c r="F10" s="234">
        <v>3</v>
      </c>
      <c r="G10" s="234">
        <v>0</v>
      </c>
      <c r="H10" s="234">
        <v>4</v>
      </c>
      <c r="I10" s="234">
        <v>0</v>
      </c>
      <c r="J10" s="234">
        <v>0</v>
      </c>
      <c r="K10" s="236">
        <v>0</v>
      </c>
    </row>
    <row r="11" spans="1:27" s="218" customFormat="1" x14ac:dyDescent="0.25">
      <c r="A11" s="241">
        <v>43332</v>
      </c>
      <c r="B11" s="234">
        <v>5</v>
      </c>
      <c r="C11" s="234">
        <v>20</v>
      </c>
      <c r="D11" s="234">
        <v>0</v>
      </c>
      <c r="E11" s="234">
        <v>0</v>
      </c>
      <c r="F11" s="234">
        <v>0</v>
      </c>
      <c r="G11" s="234">
        <v>0</v>
      </c>
      <c r="H11" s="234">
        <v>5</v>
      </c>
      <c r="I11" s="234">
        <v>0</v>
      </c>
      <c r="J11" s="234">
        <v>0</v>
      </c>
      <c r="K11" s="236">
        <v>0</v>
      </c>
    </row>
    <row r="12" spans="1:27" s="218" customFormat="1" x14ac:dyDescent="0.25">
      <c r="A12" s="241">
        <v>43336</v>
      </c>
      <c r="B12" s="234">
        <v>17</v>
      </c>
      <c r="C12" s="234">
        <v>32</v>
      </c>
      <c r="D12" s="234">
        <v>0</v>
      </c>
      <c r="E12" s="234">
        <v>0</v>
      </c>
      <c r="F12" s="234">
        <v>5</v>
      </c>
      <c r="G12" s="234">
        <v>0</v>
      </c>
      <c r="H12" s="234">
        <v>6</v>
      </c>
      <c r="I12" s="234">
        <v>0</v>
      </c>
      <c r="J12" s="234">
        <v>0</v>
      </c>
      <c r="K12" s="236">
        <v>0</v>
      </c>
    </row>
    <row r="13" spans="1:27" s="218" customFormat="1" x14ac:dyDescent="0.25">
      <c r="A13" s="241">
        <v>43340</v>
      </c>
      <c r="B13" s="234">
        <v>5</v>
      </c>
      <c r="C13" s="234">
        <v>12</v>
      </c>
      <c r="D13" s="234">
        <v>0</v>
      </c>
      <c r="E13" s="234">
        <v>0</v>
      </c>
      <c r="F13" s="234">
        <v>0</v>
      </c>
      <c r="G13" s="234">
        <v>0</v>
      </c>
      <c r="H13" s="234">
        <v>2</v>
      </c>
      <c r="I13" s="234">
        <v>0</v>
      </c>
      <c r="J13" s="234">
        <v>0</v>
      </c>
      <c r="K13" s="236">
        <v>0</v>
      </c>
    </row>
    <row r="14" spans="1:27" s="218" customFormat="1" x14ac:dyDescent="0.25">
      <c r="A14" s="242">
        <v>43343</v>
      </c>
      <c r="B14" s="234">
        <v>4</v>
      </c>
      <c r="C14" s="234">
        <v>8</v>
      </c>
      <c r="D14" s="234">
        <v>0</v>
      </c>
      <c r="E14" s="234">
        <v>0</v>
      </c>
      <c r="F14" s="234">
        <v>0</v>
      </c>
      <c r="G14" s="234">
        <v>0</v>
      </c>
      <c r="H14" s="235">
        <v>1</v>
      </c>
      <c r="I14" s="234">
        <v>0</v>
      </c>
      <c r="J14" s="234">
        <v>0</v>
      </c>
      <c r="K14" s="236">
        <v>0</v>
      </c>
    </row>
    <row r="15" spans="1:27" x14ac:dyDescent="0.25">
      <c r="A15" s="242"/>
      <c r="B15" s="234"/>
      <c r="C15" s="234"/>
      <c r="D15" s="234"/>
      <c r="E15" s="234"/>
      <c r="F15" s="234"/>
      <c r="G15" s="235"/>
      <c r="H15" s="235"/>
      <c r="I15" s="234"/>
      <c r="J15" s="234"/>
      <c r="K15" s="236"/>
      <c r="L15" s="18"/>
      <c r="M15" s="18"/>
      <c r="N15" s="18"/>
      <c r="O15" s="18"/>
      <c r="P15" s="18"/>
      <c r="Q15" s="18"/>
      <c r="R15" s="18"/>
    </row>
    <row r="16" spans="1:27" x14ac:dyDescent="0.25">
      <c r="A16" s="241"/>
      <c r="B16" s="234"/>
      <c r="C16" s="234"/>
      <c r="D16" s="234"/>
      <c r="E16" s="234"/>
      <c r="F16" s="234"/>
      <c r="G16" s="234"/>
      <c r="H16" s="234"/>
      <c r="I16" s="234"/>
      <c r="J16" s="234"/>
      <c r="K16" s="236"/>
      <c r="L16" s="18"/>
      <c r="M16" s="18"/>
      <c r="N16" s="18"/>
      <c r="O16" s="18"/>
      <c r="P16" s="18"/>
      <c r="Q16" s="18"/>
      <c r="R16" s="18"/>
    </row>
    <row r="17" spans="1:11" x14ac:dyDescent="0.25">
      <c r="A17" s="241"/>
      <c r="B17" s="234"/>
      <c r="C17" s="234"/>
      <c r="D17" s="234"/>
      <c r="E17" s="234"/>
      <c r="F17" s="234"/>
      <c r="G17" s="234"/>
      <c r="H17" s="234"/>
      <c r="I17" s="234"/>
      <c r="J17" s="234"/>
      <c r="K17" s="236"/>
    </row>
    <row r="18" spans="1:11" s="218" customFormat="1" x14ac:dyDescent="0.25">
      <c r="A18" s="241"/>
      <c r="B18" s="234"/>
      <c r="C18" s="234"/>
      <c r="D18" s="234"/>
      <c r="E18" s="234"/>
      <c r="F18" s="234"/>
      <c r="G18" s="234"/>
      <c r="H18" s="234"/>
      <c r="I18" s="234"/>
      <c r="J18" s="234"/>
      <c r="K18" s="236"/>
    </row>
    <row r="19" spans="1:11" s="218" customFormat="1" ht="15.75" thickBot="1" x14ac:dyDescent="0.3">
      <c r="A19" s="242"/>
      <c r="B19" s="234"/>
      <c r="C19" s="234"/>
      <c r="D19" s="234"/>
      <c r="E19" s="234"/>
      <c r="F19" s="234"/>
      <c r="G19" s="235"/>
      <c r="H19" s="235"/>
      <c r="I19" s="234"/>
      <c r="J19" s="234"/>
      <c r="K19" s="236"/>
    </row>
    <row r="20" spans="1:11" ht="15.75" thickBot="1" x14ac:dyDescent="0.3">
      <c r="A20" s="253" t="s">
        <v>30</v>
      </c>
      <c r="B20" s="254">
        <f t="shared" ref="B20:K20" si="0">SUM(B6:B19)</f>
        <v>192</v>
      </c>
      <c r="C20" s="254">
        <f t="shared" si="0"/>
        <v>238</v>
      </c>
      <c r="D20" s="254">
        <f t="shared" si="0"/>
        <v>10</v>
      </c>
      <c r="E20" s="254">
        <f t="shared" si="0"/>
        <v>6</v>
      </c>
      <c r="F20" s="254">
        <f t="shared" si="0"/>
        <v>14</v>
      </c>
      <c r="G20" s="254">
        <f t="shared" si="0"/>
        <v>1</v>
      </c>
      <c r="H20" s="254">
        <f t="shared" si="0"/>
        <v>156</v>
      </c>
      <c r="I20" s="254">
        <f t="shared" si="0"/>
        <v>0</v>
      </c>
      <c r="J20" s="254">
        <f t="shared" si="0"/>
        <v>0</v>
      </c>
      <c r="K20" s="255">
        <f t="shared" si="0"/>
        <v>0</v>
      </c>
    </row>
    <row r="21" spans="1:11" x14ac:dyDescent="0.25">
      <c r="A21" s="248" t="s">
        <v>60</v>
      </c>
      <c r="B21" s="249">
        <v>0</v>
      </c>
      <c r="C21" s="249">
        <v>0</v>
      </c>
      <c r="D21" s="249">
        <v>0</v>
      </c>
      <c r="E21" s="249">
        <v>0</v>
      </c>
      <c r="F21" s="249">
        <v>0</v>
      </c>
      <c r="G21" s="249">
        <v>0</v>
      </c>
      <c r="H21" s="249">
        <v>0</v>
      </c>
      <c r="I21" s="249">
        <v>0</v>
      </c>
      <c r="J21" s="249">
        <v>0</v>
      </c>
      <c r="K21" s="250">
        <v>0</v>
      </c>
    </row>
    <row r="22" spans="1:11" s="218" customFormat="1" x14ac:dyDescent="0.25">
      <c r="A22" s="251" t="s">
        <v>62</v>
      </c>
      <c r="B22" s="244">
        <v>0</v>
      </c>
      <c r="C22" s="244">
        <v>0</v>
      </c>
      <c r="D22" s="244">
        <v>0</v>
      </c>
      <c r="E22" s="244">
        <v>0</v>
      </c>
      <c r="F22" s="244">
        <v>0</v>
      </c>
      <c r="G22" s="244">
        <v>0</v>
      </c>
      <c r="H22" s="244">
        <v>0</v>
      </c>
      <c r="I22" s="244">
        <v>0</v>
      </c>
      <c r="J22" s="244">
        <v>0</v>
      </c>
      <c r="K22" s="252">
        <v>0</v>
      </c>
    </row>
    <row r="23" spans="1:11" s="218" customFormat="1" x14ac:dyDescent="0.25">
      <c r="A23" s="251" t="s">
        <v>64</v>
      </c>
      <c r="B23" s="244">
        <v>0</v>
      </c>
      <c r="C23" s="244">
        <v>0</v>
      </c>
      <c r="D23" s="244">
        <v>0</v>
      </c>
      <c r="E23" s="244">
        <v>0</v>
      </c>
      <c r="F23" s="244">
        <v>0</v>
      </c>
      <c r="G23" s="244">
        <v>0</v>
      </c>
      <c r="H23" s="244">
        <v>0</v>
      </c>
      <c r="I23" s="244">
        <v>1</v>
      </c>
      <c r="J23" s="244">
        <v>1</v>
      </c>
      <c r="K23" s="252">
        <v>0</v>
      </c>
    </row>
    <row r="24" spans="1:11" x14ac:dyDescent="0.25">
      <c r="A24" s="251" t="s">
        <v>68</v>
      </c>
      <c r="B24" s="244">
        <v>0</v>
      </c>
      <c r="C24" s="244">
        <v>0</v>
      </c>
      <c r="D24" s="244">
        <v>0</v>
      </c>
      <c r="E24" s="244">
        <v>0</v>
      </c>
      <c r="F24" s="244">
        <v>0</v>
      </c>
      <c r="G24" s="244">
        <v>0</v>
      </c>
      <c r="H24" s="244">
        <v>2</v>
      </c>
      <c r="I24" s="244">
        <v>13</v>
      </c>
      <c r="J24" s="244">
        <v>10</v>
      </c>
      <c r="K24" s="252">
        <v>0</v>
      </c>
    </row>
    <row r="25" spans="1:11" x14ac:dyDescent="0.25">
      <c r="A25" s="251" t="s">
        <v>69</v>
      </c>
      <c r="B25" s="244">
        <v>1</v>
      </c>
      <c r="C25" s="244">
        <v>0</v>
      </c>
      <c r="D25" s="244">
        <v>0</v>
      </c>
      <c r="E25" s="244">
        <v>0</v>
      </c>
      <c r="F25" s="244">
        <v>0</v>
      </c>
      <c r="G25" s="244">
        <v>0</v>
      </c>
      <c r="H25" s="244">
        <v>35</v>
      </c>
      <c r="I25" s="244">
        <v>2</v>
      </c>
      <c r="J25" s="244">
        <v>2</v>
      </c>
      <c r="K25" s="252">
        <v>0</v>
      </c>
    </row>
    <row r="26" spans="1:11" x14ac:dyDescent="0.25">
      <c r="A26" s="251" t="s">
        <v>71</v>
      </c>
      <c r="B26" s="244">
        <v>37</v>
      </c>
      <c r="C26" s="244">
        <v>53</v>
      </c>
      <c r="D26" s="244">
        <v>0</v>
      </c>
      <c r="E26" s="244">
        <v>1</v>
      </c>
      <c r="F26" s="244">
        <v>6</v>
      </c>
      <c r="G26" s="244">
        <v>0</v>
      </c>
      <c r="H26" s="244">
        <v>353</v>
      </c>
      <c r="I26" s="244">
        <v>0</v>
      </c>
      <c r="J26" s="244">
        <v>0</v>
      </c>
      <c r="K26" s="252">
        <v>0</v>
      </c>
    </row>
    <row r="27" spans="1:11" x14ac:dyDescent="0.25">
      <c r="A27" s="251" t="s">
        <v>49</v>
      </c>
      <c r="B27" s="244">
        <v>352</v>
      </c>
      <c r="C27" s="244">
        <v>332</v>
      </c>
      <c r="D27" s="244">
        <v>7</v>
      </c>
      <c r="E27" s="244">
        <v>17</v>
      </c>
      <c r="F27" s="244">
        <v>32</v>
      </c>
      <c r="G27" s="244">
        <v>0</v>
      </c>
      <c r="H27" s="244">
        <v>598</v>
      </c>
      <c r="I27" s="244">
        <v>0</v>
      </c>
      <c r="J27" s="244">
        <v>0</v>
      </c>
      <c r="K27" s="252">
        <v>0</v>
      </c>
    </row>
    <row r="28" spans="1:11" s="218" customFormat="1" x14ac:dyDescent="0.25">
      <c r="A28" s="251" t="s">
        <v>72</v>
      </c>
      <c r="B28" s="244">
        <v>192</v>
      </c>
      <c r="C28" s="244">
        <v>238</v>
      </c>
      <c r="D28" s="244">
        <v>10</v>
      </c>
      <c r="E28" s="244">
        <v>6</v>
      </c>
      <c r="F28" s="244">
        <v>14</v>
      </c>
      <c r="G28" s="244">
        <v>1</v>
      </c>
      <c r="H28" s="244">
        <v>156</v>
      </c>
      <c r="I28" s="244">
        <v>0</v>
      </c>
      <c r="J28" s="244">
        <v>0</v>
      </c>
      <c r="K28" s="252">
        <v>0</v>
      </c>
    </row>
    <row r="29" spans="1:11" s="218" customFormat="1" x14ac:dyDescent="0.25">
      <c r="A29" s="251"/>
      <c r="B29" s="244"/>
      <c r="C29" s="244"/>
      <c r="D29" s="244"/>
      <c r="E29" s="244"/>
      <c r="F29" s="244"/>
      <c r="G29" s="244"/>
      <c r="H29" s="244"/>
      <c r="I29" s="244"/>
      <c r="J29" s="244"/>
      <c r="K29" s="252"/>
    </row>
    <row r="30" spans="1:11" x14ac:dyDescent="0.25">
      <c r="A30" s="251"/>
      <c r="B30" s="244"/>
      <c r="C30" s="244"/>
      <c r="D30" s="244"/>
      <c r="E30" s="244"/>
      <c r="F30" s="244"/>
      <c r="G30" s="244"/>
      <c r="H30" s="244"/>
      <c r="I30" s="244"/>
      <c r="J30" s="244"/>
      <c r="K30" s="252"/>
    </row>
    <row r="31" spans="1:11" ht="15.75" thickBot="1" x14ac:dyDescent="0.3">
      <c r="A31" s="245" t="s">
        <v>35</v>
      </c>
      <c r="B31" s="246">
        <f>SUM(B21:B30)</f>
        <v>582</v>
      </c>
      <c r="C31" s="246">
        <f t="shared" ref="C31:K31" si="1">SUM(C21:C30)</f>
        <v>623</v>
      </c>
      <c r="D31" s="246">
        <f t="shared" si="1"/>
        <v>17</v>
      </c>
      <c r="E31" s="246">
        <f t="shared" si="1"/>
        <v>24</v>
      </c>
      <c r="F31" s="246">
        <f t="shared" si="1"/>
        <v>52</v>
      </c>
      <c r="G31" s="246">
        <f t="shared" si="1"/>
        <v>1</v>
      </c>
      <c r="H31" s="246">
        <f t="shared" si="1"/>
        <v>1144</v>
      </c>
      <c r="I31" s="246">
        <f t="shared" si="1"/>
        <v>16</v>
      </c>
      <c r="J31" s="246">
        <f t="shared" si="1"/>
        <v>13</v>
      </c>
      <c r="K31" s="247">
        <f t="shared" si="1"/>
        <v>0</v>
      </c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27" ht="16.5" thickBot="1" x14ac:dyDescent="0.3">
      <c r="A33" s="48" t="s">
        <v>21</v>
      </c>
    </row>
    <row r="34" spans="1:27" x14ac:dyDescent="0.25">
      <c r="A34" s="362" t="s">
        <v>43</v>
      </c>
      <c r="B34" s="363"/>
      <c r="C34" s="363"/>
      <c r="D34" s="363"/>
      <c r="E34" s="364"/>
      <c r="G34" s="365" t="s">
        <v>45</v>
      </c>
      <c r="H34" s="366"/>
      <c r="I34" s="366"/>
      <c r="J34" s="366"/>
      <c r="K34" s="367"/>
      <c r="M34" s="348" t="s">
        <v>44</v>
      </c>
      <c r="N34" s="349"/>
      <c r="O34" s="349"/>
      <c r="P34" s="349"/>
      <c r="Q34" s="349"/>
      <c r="R34" s="349"/>
      <c r="S34" s="350"/>
      <c r="U34" s="348" t="s">
        <v>46</v>
      </c>
      <c r="V34" s="349"/>
      <c r="W34" s="349"/>
      <c r="X34" s="349"/>
      <c r="Y34" s="349"/>
      <c r="Z34" s="349"/>
      <c r="AA34" s="350"/>
    </row>
    <row r="35" spans="1:27" ht="30" x14ac:dyDescent="0.25">
      <c r="A35" s="58" t="s">
        <v>6</v>
      </c>
      <c r="B35" s="8" t="s">
        <v>3</v>
      </c>
      <c r="C35" s="8" t="s">
        <v>4</v>
      </c>
      <c r="D35" s="8" t="s">
        <v>41</v>
      </c>
      <c r="E35" s="410" t="s">
        <v>83</v>
      </c>
      <c r="G35" s="62" t="s">
        <v>6</v>
      </c>
      <c r="H35" s="8" t="s">
        <v>3</v>
      </c>
      <c r="I35" s="59" t="s">
        <v>4</v>
      </c>
      <c r="J35" s="8" t="s">
        <v>41</v>
      </c>
      <c r="K35" s="410" t="s">
        <v>83</v>
      </c>
      <c r="M35" s="87" t="s">
        <v>0</v>
      </c>
      <c r="N35" s="351" t="s">
        <v>16</v>
      </c>
      <c r="O35" s="351"/>
      <c r="P35" s="351"/>
      <c r="Q35" s="351" t="s">
        <v>17</v>
      </c>
      <c r="R35" s="351"/>
      <c r="S35" s="352"/>
      <c r="U35" s="87" t="s">
        <v>0</v>
      </c>
      <c r="V35" s="351" t="s">
        <v>59</v>
      </c>
      <c r="W35" s="351"/>
      <c r="X35" s="351"/>
      <c r="Y35" s="351"/>
      <c r="Z35" s="351"/>
      <c r="AA35" s="352"/>
    </row>
    <row r="36" spans="1:27" x14ac:dyDescent="0.25">
      <c r="A36" s="241">
        <v>43314</v>
      </c>
      <c r="B36" s="57">
        <v>17</v>
      </c>
      <c r="C36" s="57">
        <v>19</v>
      </c>
      <c r="D36" s="14">
        <v>0</v>
      </c>
      <c r="E36" s="270"/>
      <c r="F36" s="18"/>
      <c r="G36" s="241">
        <v>43314</v>
      </c>
      <c r="H36" s="57">
        <v>13</v>
      </c>
      <c r="I36" s="276">
        <v>12</v>
      </c>
      <c r="J36" s="14">
        <v>0</v>
      </c>
      <c r="K36" s="270"/>
      <c r="M36" s="42"/>
      <c r="N36" s="26" t="s">
        <v>3</v>
      </c>
      <c r="O36" s="26" t="s">
        <v>4</v>
      </c>
      <c r="P36" s="26" t="s">
        <v>5</v>
      </c>
      <c r="Q36" s="26" t="s">
        <v>3</v>
      </c>
      <c r="R36" s="26" t="s">
        <v>4</v>
      </c>
      <c r="S36" s="27" t="s">
        <v>5</v>
      </c>
      <c r="U36" s="42"/>
      <c r="V36" s="26" t="s">
        <v>3</v>
      </c>
      <c r="W36" s="26" t="s">
        <v>4</v>
      </c>
      <c r="X36" s="26" t="s">
        <v>5</v>
      </c>
      <c r="Y36" s="26" t="s">
        <v>3</v>
      </c>
      <c r="Z36" s="26" t="s">
        <v>4</v>
      </c>
      <c r="AA36" s="27" t="s">
        <v>5</v>
      </c>
    </row>
    <row r="37" spans="1:27" x14ac:dyDescent="0.25">
      <c r="A37" s="241">
        <v>43318</v>
      </c>
      <c r="B37" s="57">
        <v>19</v>
      </c>
      <c r="C37" s="57">
        <v>15</v>
      </c>
      <c r="D37" s="14">
        <v>0</v>
      </c>
      <c r="E37" s="270"/>
      <c r="F37" s="18"/>
      <c r="G37" s="241">
        <v>43318</v>
      </c>
      <c r="H37" s="57">
        <v>5</v>
      </c>
      <c r="I37" s="276">
        <v>4</v>
      </c>
      <c r="J37" s="14">
        <v>0</v>
      </c>
      <c r="K37" s="270"/>
      <c r="M37" s="44"/>
      <c r="N37" s="6"/>
      <c r="O37" s="6"/>
      <c r="P37" s="6"/>
      <c r="Q37" s="6"/>
      <c r="R37" s="6"/>
      <c r="S37" s="15"/>
      <c r="U37" s="44"/>
      <c r="V37" s="6"/>
      <c r="W37" s="6"/>
      <c r="X37" s="6"/>
      <c r="Y37" s="6"/>
      <c r="Z37" s="6"/>
      <c r="AA37" s="15"/>
    </row>
    <row r="38" spans="1:27" x14ac:dyDescent="0.25">
      <c r="A38" s="241">
        <v>43321</v>
      </c>
      <c r="B38" s="57">
        <v>26</v>
      </c>
      <c r="C38" s="57">
        <v>21</v>
      </c>
      <c r="D38" s="14">
        <v>0</v>
      </c>
      <c r="E38" s="270"/>
      <c r="F38" s="18"/>
      <c r="G38" s="241">
        <v>43321</v>
      </c>
      <c r="H38" s="57">
        <v>7</v>
      </c>
      <c r="I38" s="276">
        <v>6</v>
      </c>
      <c r="J38" s="14">
        <v>0</v>
      </c>
      <c r="K38" s="270"/>
      <c r="M38" s="44"/>
      <c r="N38" s="6"/>
      <c r="O38" s="6"/>
      <c r="P38" s="6"/>
      <c r="Q38" s="6"/>
      <c r="R38" s="6"/>
      <c r="S38" s="15"/>
      <c r="U38" s="44"/>
      <c r="V38" s="6"/>
      <c r="W38" s="6"/>
      <c r="X38" s="6"/>
      <c r="Y38" s="6"/>
      <c r="Z38" s="6"/>
      <c r="AA38" s="15"/>
    </row>
    <row r="39" spans="1:27" x14ac:dyDescent="0.25">
      <c r="A39" s="241">
        <v>43326</v>
      </c>
      <c r="B39" s="57">
        <v>45</v>
      </c>
      <c r="C39" s="57">
        <v>28</v>
      </c>
      <c r="D39" s="14">
        <v>0</v>
      </c>
      <c r="E39" s="270"/>
      <c r="F39" s="18"/>
      <c r="G39" s="241">
        <v>43326</v>
      </c>
      <c r="H39" s="57">
        <v>6</v>
      </c>
      <c r="I39" s="276">
        <v>4</v>
      </c>
      <c r="J39" s="14">
        <v>0</v>
      </c>
      <c r="K39" s="270"/>
      <c r="M39" s="44"/>
      <c r="N39" s="6"/>
      <c r="O39" s="6"/>
      <c r="P39" s="6"/>
      <c r="Q39" s="6"/>
      <c r="R39" s="6"/>
      <c r="S39" s="15"/>
      <c r="U39" s="44"/>
      <c r="V39" s="6"/>
      <c r="W39" s="6"/>
      <c r="X39" s="6"/>
      <c r="Y39" s="6"/>
      <c r="Z39" s="6"/>
      <c r="AA39" s="15"/>
    </row>
    <row r="40" spans="1:27" x14ac:dyDescent="0.25">
      <c r="A40" s="241">
        <v>43329</v>
      </c>
      <c r="B40" s="57">
        <v>39</v>
      </c>
      <c r="C40" s="57">
        <v>38</v>
      </c>
      <c r="D40" s="14">
        <v>0</v>
      </c>
      <c r="E40" s="270"/>
      <c r="F40" s="18"/>
      <c r="G40" s="241">
        <v>43329</v>
      </c>
      <c r="H40" s="57">
        <v>2</v>
      </c>
      <c r="I40" s="276">
        <v>2</v>
      </c>
      <c r="J40" s="14">
        <v>0</v>
      </c>
      <c r="K40" s="270"/>
      <c r="M40" s="44"/>
      <c r="N40" s="6"/>
      <c r="O40" s="6"/>
      <c r="P40" s="6"/>
      <c r="Q40" s="6"/>
      <c r="R40" s="6"/>
      <c r="S40" s="15"/>
      <c r="U40" s="44"/>
      <c r="V40" s="6"/>
      <c r="W40" s="6"/>
      <c r="X40" s="6"/>
      <c r="Y40" s="6"/>
      <c r="Z40" s="6"/>
      <c r="AA40" s="15"/>
    </row>
    <row r="41" spans="1:27" ht="15.75" thickBot="1" x14ac:dyDescent="0.3">
      <c r="A41" s="241">
        <v>43332</v>
      </c>
      <c r="B41" s="57">
        <v>5</v>
      </c>
      <c r="C41" s="57">
        <v>20</v>
      </c>
      <c r="D41" s="138">
        <v>0</v>
      </c>
      <c r="E41" s="270"/>
      <c r="F41" s="18"/>
      <c r="G41" s="241">
        <v>43332</v>
      </c>
      <c r="H41" s="57">
        <v>5</v>
      </c>
      <c r="I41" s="57">
        <v>0</v>
      </c>
      <c r="J41" s="14">
        <v>0</v>
      </c>
      <c r="K41" s="270"/>
      <c r="M41" s="139" t="s">
        <v>30</v>
      </c>
      <c r="N41" s="140">
        <f t="shared" ref="N41:S41" si="2">SUM(N34:N40)</f>
        <v>0</v>
      </c>
      <c r="O41" s="140">
        <f t="shared" si="2"/>
        <v>0</v>
      </c>
      <c r="P41" s="140">
        <f t="shared" si="2"/>
        <v>0</v>
      </c>
      <c r="Q41" s="140">
        <f t="shared" si="2"/>
        <v>0</v>
      </c>
      <c r="R41" s="140">
        <f t="shared" si="2"/>
        <v>0</v>
      </c>
      <c r="S41" s="16">
        <f t="shared" si="2"/>
        <v>0</v>
      </c>
      <c r="U41" s="139" t="s">
        <v>30</v>
      </c>
      <c r="V41" s="140">
        <f t="shared" ref="V41:AA41" si="3">SUM(V34:V40)</f>
        <v>0</v>
      </c>
      <c r="W41" s="140">
        <f t="shared" si="3"/>
        <v>0</v>
      </c>
      <c r="X41" s="140">
        <f t="shared" si="3"/>
        <v>0</v>
      </c>
      <c r="Y41" s="140">
        <f t="shared" si="3"/>
        <v>0</v>
      </c>
      <c r="Z41" s="140">
        <f t="shared" si="3"/>
        <v>0</v>
      </c>
      <c r="AA41" s="16">
        <f t="shared" si="3"/>
        <v>0</v>
      </c>
    </row>
    <row r="42" spans="1:27" x14ac:dyDescent="0.25">
      <c r="A42" s="241">
        <v>43336</v>
      </c>
      <c r="B42" s="57">
        <v>17</v>
      </c>
      <c r="C42" s="57">
        <v>32</v>
      </c>
      <c r="D42" s="138">
        <v>0</v>
      </c>
      <c r="E42" s="270"/>
      <c r="F42" s="18"/>
      <c r="G42" s="241">
        <v>43336</v>
      </c>
      <c r="H42" s="57">
        <v>4</v>
      </c>
      <c r="I42" s="57">
        <v>2</v>
      </c>
      <c r="J42" s="14">
        <v>0</v>
      </c>
      <c r="K42" s="270"/>
    </row>
    <row r="43" spans="1:27" s="218" customFormat="1" x14ac:dyDescent="0.25">
      <c r="A43" s="241">
        <v>43340</v>
      </c>
      <c r="B43" s="57">
        <v>5</v>
      </c>
      <c r="C43" s="57">
        <v>12</v>
      </c>
      <c r="D43" s="138">
        <v>0</v>
      </c>
      <c r="E43" s="270"/>
      <c r="F43" s="18"/>
      <c r="G43" s="241">
        <v>43340</v>
      </c>
      <c r="H43" s="57">
        <v>2</v>
      </c>
      <c r="I43" s="57">
        <v>0</v>
      </c>
      <c r="J43" s="14">
        <v>0</v>
      </c>
      <c r="K43" s="270"/>
    </row>
    <row r="44" spans="1:27" s="218" customFormat="1" x14ac:dyDescent="0.25">
      <c r="A44" s="242">
        <v>43343</v>
      </c>
      <c r="B44" s="136">
        <v>4</v>
      </c>
      <c r="C44" s="136">
        <v>8</v>
      </c>
      <c r="D44" s="138">
        <v>0</v>
      </c>
      <c r="E44" s="270"/>
      <c r="F44" s="18"/>
      <c r="G44" s="241">
        <v>43343</v>
      </c>
      <c r="H44" s="57">
        <v>0</v>
      </c>
      <c r="I44" s="57">
        <v>1</v>
      </c>
      <c r="J44" s="14">
        <v>0</v>
      </c>
      <c r="K44" s="270"/>
    </row>
    <row r="45" spans="1:27" s="218" customFormat="1" x14ac:dyDescent="0.25">
      <c r="A45" s="241"/>
      <c r="B45" s="57"/>
      <c r="C45" s="57"/>
      <c r="D45" s="57"/>
      <c r="E45" s="270"/>
      <c r="F45" s="18"/>
      <c r="G45" s="241"/>
      <c r="H45" s="57"/>
      <c r="I45" s="57"/>
      <c r="J45" s="14"/>
      <c r="K45" s="20"/>
    </row>
    <row r="46" spans="1:27" s="218" customFormat="1" x14ac:dyDescent="0.25">
      <c r="A46" s="241"/>
      <c r="B46" s="57"/>
      <c r="C46" s="57"/>
      <c r="D46" s="57"/>
      <c r="E46" s="270"/>
      <c r="F46" s="18"/>
      <c r="G46" s="241"/>
      <c r="H46" s="57"/>
      <c r="I46" s="57"/>
      <c r="J46" s="14"/>
      <c r="K46" s="20"/>
    </row>
    <row r="47" spans="1:27" x14ac:dyDescent="0.25">
      <c r="A47" s="44"/>
      <c r="B47" s="57"/>
      <c r="C47" s="57"/>
      <c r="D47" s="57"/>
      <c r="E47" s="270"/>
      <c r="F47" s="18"/>
      <c r="G47" s="241"/>
      <c r="H47" s="57"/>
      <c r="I47" s="57"/>
      <c r="J47" s="14"/>
      <c r="K47" s="20"/>
    </row>
    <row r="48" spans="1:27" ht="15.75" thickBot="1" x14ac:dyDescent="0.3">
      <c r="A48" s="45"/>
      <c r="B48" s="136"/>
      <c r="C48" s="136"/>
      <c r="D48" s="136"/>
      <c r="E48" s="292"/>
      <c r="F48" s="18"/>
      <c r="G48" s="106"/>
      <c r="H48" s="277"/>
      <c r="I48" s="277"/>
      <c r="J48" s="278"/>
      <c r="K48" s="279"/>
    </row>
    <row r="49" spans="1:11" ht="15.75" thickBot="1" x14ac:dyDescent="0.3">
      <c r="A49" s="296" t="s">
        <v>30</v>
      </c>
      <c r="B49" s="61">
        <f>SUM(B36:B48)</f>
        <v>177</v>
      </c>
      <c r="C49" s="61">
        <f>SUM(C36:C48)</f>
        <v>193</v>
      </c>
      <c r="D49" s="61">
        <f>SUM(D36:D48)</f>
        <v>0</v>
      </c>
      <c r="E49" s="297"/>
      <c r="F49" s="18"/>
      <c r="G49" s="296" t="s">
        <v>30</v>
      </c>
      <c r="H49" s="61">
        <f>SUM(H36:H48)</f>
        <v>44</v>
      </c>
      <c r="I49" s="298">
        <f>SUM(I36:I48)</f>
        <v>31</v>
      </c>
      <c r="J49" s="298">
        <f>SUM(J36:J37)</f>
        <v>0</v>
      </c>
      <c r="K49" s="411"/>
    </row>
    <row r="50" spans="1:11" s="218" customFormat="1" x14ac:dyDescent="0.25">
      <c r="A50" s="293" t="s">
        <v>69</v>
      </c>
      <c r="B50" s="294">
        <v>1</v>
      </c>
      <c r="C50" s="294">
        <v>0</v>
      </c>
      <c r="D50" s="294">
        <v>0</v>
      </c>
      <c r="E50" s="295"/>
      <c r="F50" s="18"/>
      <c r="G50" s="299" t="s">
        <v>67</v>
      </c>
      <c r="H50" s="294">
        <v>1</v>
      </c>
      <c r="I50" s="294">
        <v>1</v>
      </c>
      <c r="J50" s="294">
        <v>0</v>
      </c>
      <c r="K50" s="412"/>
    </row>
    <row r="51" spans="1:11" s="218" customFormat="1" x14ac:dyDescent="0.25">
      <c r="A51" s="280" t="s">
        <v>71</v>
      </c>
      <c r="B51" s="57">
        <v>37</v>
      </c>
      <c r="C51" s="57">
        <v>53</v>
      </c>
      <c r="D51" s="57">
        <v>0</v>
      </c>
      <c r="E51" s="270"/>
      <c r="F51" s="18"/>
      <c r="G51" s="300" t="s">
        <v>69</v>
      </c>
      <c r="H51" s="57">
        <v>15</v>
      </c>
      <c r="I51" s="57">
        <v>20</v>
      </c>
      <c r="J51" s="57">
        <v>0</v>
      </c>
      <c r="K51" s="413"/>
    </row>
    <row r="52" spans="1:11" s="218" customFormat="1" x14ac:dyDescent="0.25">
      <c r="A52" s="281" t="s">
        <v>49</v>
      </c>
      <c r="B52" s="136">
        <v>327</v>
      </c>
      <c r="C52" s="136">
        <v>313</v>
      </c>
      <c r="D52" s="136">
        <v>0</v>
      </c>
      <c r="E52" s="270"/>
      <c r="F52" s="18"/>
      <c r="G52" s="301" t="s">
        <v>71</v>
      </c>
      <c r="H52" s="136">
        <v>176</v>
      </c>
      <c r="I52" s="136">
        <v>177</v>
      </c>
      <c r="J52" s="136">
        <v>0</v>
      </c>
      <c r="K52" s="414"/>
    </row>
    <row r="53" spans="1:11" s="218" customFormat="1" x14ac:dyDescent="0.25">
      <c r="A53" s="281" t="s">
        <v>72</v>
      </c>
      <c r="B53" s="136">
        <v>177</v>
      </c>
      <c r="C53" s="136">
        <v>193</v>
      </c>
      <c r="D53" s="136">
        <v>0</v>
      </c>
      <c r="E53" s="270"/>
      <c r="F53" s="18"/>
      <c r="G53" s="301" t="s">
        <v>49</v>
      </c>
      <c r="H53" s="136">
        <v>269</v>
      </c>
      <c r="I53" s="136">
        <v>279</v>
      </c>
      <c r="J53" s="136">
        <v>0</v>
      </c>
      <c r="K53" s="414"/>
    </row>
    <row r="54" spans="1:11" s="218" customFormat="1" x14ac:dyDescent="0.25">
      <c r="A54" s="281"/>
      <c r="B54" s="136"/>
      <c r="C54" s="136"/>
      <c r="D54" s="136"/>
      <c r="E54" s="270"/>
      <c r="F54" s="18"/>
      <c r="G54" s="301" t="s">
        <v>72</v>
      </c>
      <c r="H54" s="136">
        <v>44</v>
      </c>
      <c r="I54" s="136">
        <v>31</v>
      </c>
      <c r="J54" s="136">
        <v>0</v>
      </c>
      <c r="K54" s="414"/>
    </row>
    <row r="55" spans="1:11" s="218" customFormat="1" ht="15.75" thickBot="1" x14ac:dyDescent="0.3">
      <c r="A55" s="281"/>
      <c r="B55" s="136"/>
      <c r="C55" s="136"/>
      <c r="D55" s="136"/>
      <c r="E55" s="270"/>
      <c r="F55" s="18"/>
      <c r="G55" s="301"/>
      <c r="H55" s="136"/>
      <c r="I55" s="136"/>
      <c r="J55" s="136"/>
      <c r="K55" s="414"/>
    </row>
    <row r="56" spans="1:11" ht="15.75" thickBot="1" x14ac:dyDescent="0.3">
      <c r="A56" s="283" t="s">
        <v>35</v>
      </c>
      <c r="B56" s="284">
        <f>SUM(B50:B55)</f>
        <v>542</v>
      </c>
      <c r="C56" s="284">
        <f>SUM(C50:C55)</f>
        <v>559</v>
      </c>
      <c r="D56" s="284">
        <f>SUM(D50:D55)</f>
        <v>0</v>
      </c>
      <c r="E56" s="415">
        <f>D56/(B56+C56)</f>
        <v>0</v>
      </c>
      <c r="F56" s="105"/>
      <c r="G56" s="301"/>
      <c r="H56" s="282"/>
      <c r="I56" s="282"/>
      <c r="J56" s="282"/>
      <c r="K56" s="414"/>
    </row>
    <row r="57" spans="1:11" ht="15.75" thickBot="1" x14ac:dyDescent="0.3">
      <c r="A57" s="104"/>
      <c r="B57" s="105"/>
      <c r="C57" s="105"/>
      <c r="D57" s="18"/>
      <c r="E57" s="104"/>
      <c r="G57" s="283" t="s">
        <v>35</v>
      </c>
      <c r="H57" s="284">
        <f>SUM(H50:H56)</f>
        <v>505</v>
      </c>
      <c r="I57" s="284">
        <f t="shared" ref="I57:J57" si="4">SUM(I50:I56)</f>
        <v>508</v>
      </c>
      <c r="J57" s="284">
        <f t="shared" si="4"/>
        <v>0</v>
      </c>
      <c r="K57" s="416">
        <f>J57/(H57+I57)</f>
        <v>0</v>
      </c>
    </row>
    <row r="58" spans="1:11" x14ac:dyDescent="0.25">
      <c r="F58" s="218"/>
      <c r="G58" s="105"/>
    </row>
    <row r="59" spans="1:11" ht="16.5" thickBot="1" x14ac:dyDescent="0.3">
      <c r="A59" s="48" t="s">
        <v>19</v>
      </c>
    </row>
    <row r="60" spans="1:11" x14ac:dyDescent="0.25">
      <c r="A60" s="63" t="s">
        <v>23</v>
      </c>
      <c r="B60" s="64"/>
      <c r="C60" s="65"/>
      <c r="D60" s="12"/>
      <c r="E60" s="345" t="s">
        <v>24</v>
      </c>
      <c r="F60" s="346"/>
      <c r="G60" s="347"/>
    </row>
    <row r="61" spans="1:11" x14ac:dyDescent="0.25">
      <c r="A61" s="29" t="s">
        <v>0</v>
      </c>
      <c r="B61" s="9" t="s">
        <v>9</v>
      </c>
      <c r="C61" s="30" t="s">
        <v>13</v>
      </c>
      <c r="D61" s="32"/>
      <c r="E61" s="29" t="s">
        <v>0</v>
      </c>
      <c r="F61" s="9" t="s">
        <v>9</v>
      </c>
      <c r="G61" s="30" t="s">
        <v>13</v>
      </c>
    </row>
    <row r="62" spans="1:11" x14ac:dyDescent="0.25">
      <c r="A62" s="330">
        <v>43314</v>
      </c>
      <c r="B62" s="331" t="s">
        <v>76</v>
      </c>
      <c r="C62" s="332">
        <v>3</v>
      </c>
      <c r="D62" s="33"/>
      <c r="E62" s="241"/>
      <c r="F62" s="142"/>
      <c r="G62" s="31"/>
    </row>
    <row r="63" spans="1:11" x14ac:dyDescent="0.25">
      <c r="A63" s="333">
        <v>43318</v>
      </c>
      <c r="B63" s="89"/>
      <c r="C63" s="112">
        <v>2</v>
      </c>
      <c r="D63" s="33"/>
      <c r="E63" s="242"/>
      <c r="F63" s="259"/>
      <c r="G63" s="260"/>
    </row>
    <row r="64" spans="1:11" x14ac:dyDescent="0.25">
      <c r="A64" s="333">
        <v>43321</v>
      </c>
      <c r="B64" s="89"/>
      <c r="C64" s="94">
        <v>4</v>
      </c>
      <c r="D64" s="33"/>
      <c r="E64" s="261"/>
      <c r="F64" s="262"/>
      <c r="G64" s="263"/>
    </row>
    <row r="65" spans="1:11" x14ac:dyDescent="0.25">
      <c r="A65" s="333">
        <v>43329</v>
      </c>
      <c r="B65" s="89"/>
      <c r="C65" s="94">
        <v>6</v>
      </c>
      <c r="D65" s="13"/>
      <c r="E65" s="264"/>
      <c r="F65" s="265"/>
      <c r="G65" s="151"/>
    </row>
    <row r="66" spans="1:11" x14ac:dyDescent="0.25">
      <c r="A66" s="333">
        <v>43336</v>
      </c>
      <c r="B66" s="89"/>
      <c r="C66" s="94">
        <v>5</v>
      </c>
      <c r="E66" s="264"/>
      <c r="F66" s="265"/>
      <c r="G66" s="266"/>
    </row>
    <row r="67" spans="1:11" x14ac:dyDescent="0.25">
      <c r="A67" s="333"/>
      <c r="B67" s="89"/>
      <c r="C67" s="94"/>
      <c r="E67" s="267"/>
      <c r="F67" s="268"/>
      <c r="G67" s="269"/>
    </row>
    <row r="68" spans="1:11" x14ac:dyDescent="0.25">
      <c r="A68" s="333"/>
      <c r="B68" s="89"/>
      <c r="C68" s="94"/>
      <c r="E68" s="241"/>
      <c r="F68" s="142"/>
      <c r="G68" s="31"/>
    </row>
    <row r="69" spans="1:11" x14ac:dyDescent="0.25">
      <c r="A69" s="333"/>
      <c r="B69" s="89"/>
      <c r="C69" s="94"/>
      <c r="E69" s="241"/>
      <c r="F69" s="142"/>
      <c r="G69" s="31"/>
    </row>
    <row r="70" spans="1:11" x14ac:dyDescent="0.25">
      <c r="A70" s="44"/>
      <c r="B70" s="142"/>
      <c r="C70" s="15"/>
      <c r="E70" s="241"/>
      <c r="F70" s="142"/>
      <c r="G70" s="31"/>
    </row>
    <row r="71" spans="1:11" ht="15.75" thickBot="1" x14ac:dyDescent="0.3">
      <c r="A71" s="106"/>
      <c r="B71" s="142"/>
      <c r="C71" s="23"/>
      <c r="E71" s="241"/>
      <c r="F71" s="142"/>
      <c r="G71" s="31"/>
    </row>
    <row r="72" spans="1:11" ht="15.75" thickBot="1" x14ac:dyDescent="0.3">
      <c r="A72" s="101" t="s">
        <v>31</v>
      </c>
      <c r="B72" s="102"/>
      <c r="C72" s="255">
        <f>SUM(C62:C71)</f>
        <v>20</v>
      </c>
      <c r="E72" s="44"/>
      <c r="F72" s="142"/>
      <c r="G72" s="31"/>
    </row>
    <row r="73" spans="1:11" ht="15.75" thickBot="1" x14ac:dyDescent="0.3">
      <c r="A73" s="73" t="s">
        <v>71</v>
      </c>
      <c r="B73" s="74"/>
      <c r="C73" s="250">
        <v>7</v>
      </c>
      <c r="E73" s="101" t="s">
        <v>31</v>
      </c>
      <c r="F73" s="102"/>
      <c r="G73" s="98">
        <f>SUM(G62:G72)</f>
        <v>0</v>
      </c>
    </row>
    <row r="74" spans="1:11" x14ac:dyDescent="0.25">
      <c r="A74" s="107" t="s">
        <v>49</v>
      </c>
      <c r="B74" s="71"/>
      <c r="C74" s="252">
        <v>49</v>
      </c>
      <c r="E74" s="55" t="s">
        <v>65</v>
      </c>
      <c r="F74" s="74"/>
      <c r="G74" s="103">
        <v>2</v>
      </c>
    </row>
    <row r="75" spans="1:11" x14ac:dyDescent="0.25">
      <c r="A75" s="70" t="s">
        <v>72</v>
      </c>
      <c r="B75" s="71"/>
      <c r="C75" s="252">
        <v>20</v>
      </c>
      <c r="E75" s="66" t="s">
        <v>67</v>
      </c>
      <c r="F75" s="67"/>
      <c r="G75" s="53">
        <v>23</v>
      </c>
    </row>
    <row r="76" spans="1:11" ht="15.75" thickBot="1" x14ac:dyDescent="0.3">
      <c r="A76" s="68" t="s">
        <v>70</v>
      </c>
      <c r="B76" s="69"/>
      <c r="C76" s="247">
        <f>SUM(C73:C75)</f>
        <v>76</v>
      </c>
      <c r="E76" s="70" t="s">
        <v>69</v>
      </c>
      <c r="F76" s="71"/>
      <c r="G76" s="56">
        <v>4</v>
      </c>
    </row>
    <row r="77" spans="1:11" x14ac:dyDescent="0.25">
      <c r="E77" s="70" t="s">
        <v>71</v>
      </c>
      <c r="F77" s="71"/>
      <c r="G77" s="56">
        <v>0</v>
      </c>
    </row>
    <row r="78" spans="1:11" x14ac:dyDescent="0.25">
      <c r="A78" s="218"/>
      <c r="B78" s="218"/>
      <c r="C78" s="218"/>
      <c r="D78" s="218"/>
      <c r="E78" s="303" t="s">
        <v>49</v>
      </c>
      <c r="F78" s="304"/>
      <c r="G78" s="305">
        <v>1</v>
      </c>
      <c r="H78" s="218"/>
      <c r="I78" s="218"/>
      <c r="J78" s="218"/>
      <c r="K78" s="218"/>
    </row>
    <row r="79" spans="1:11" s="218" customFormat="1" ht="15.75" thickBot="1" x14ac:dyDescent="0.3">
      <c r="A79"/>
      <c r="B79"/>
      <c r="C79"/>
      <c r="D79"/>
      <c r="E79" s="68" t="s">
        <v>70</v>
      </c>
      <c r="F79" s="69"/>
      <c r="G79" s="54">
        <f>SUM(G74:G78)</f>
        <v>30</v>
      </c>
      <c r="H79"/>
      <c r="I79"/>
      <c r="J79"/>
      <c r="K79"/>
    </row>
  </sheetData>
  <mergeCells count="13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0:G60"/>
    <mergeCell ref="U34:AA34"/>
    <mergeCell ref="V35:X35"/>
    <mergeCell ref="Y35:AA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workbookViewId="0">
      <selection activeCell="F20" sqref="F20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371" t="s">
        <v>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</row>
    <row r="2" spans="1:21" x14ac:dyDescent="0.25">
      <c r="I2" s="2"/>
    </row>
    <row r="3" spans="1:21" ht="16.5" thickBot="1" x14ac:dyDescent="0.3">
      <c r="A3" s="48" t="s">
        <v>8</v>
      </c>
      <c r="C3" s="17"/>
    </row>
    <row r="4" spans="1:21" x14ac:dyDescent="0.25">
      <c r="A4" s="243" t="s">
        <v>0</v>
      </c>
      <c r="B4" s="361" t="s">
        <v>16</v>
      </c>
      <c r="C4" s="361"/>
      <c r="D4" s="361"/>
      <c r="E4" s="361" t="s">
        <v>17</v>
      </c>
      <c r="F4" s="361"/>
      <c r="G4" s="361"/>
      <c r="H4" s="287" t="s">
        <v>14</v>
      </c>
      <c r="I4" s="239" t="s">
        <v>1</v>
      </c>
    </row>
    <row r="5" spans="1:21" x14ac:dyDescent="0.25">
      <c r="A5" s="52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20"/>
    </row>
    <row r="6" spans="1:21" x14ac:dyDescent="0.25">
      <c r="A6" s="241">
        <v>43322</v>
      </c>
      <c r="B6" s="234">
        <v>26</v>
      </c>
      <c r="C6" s="234">
        <v>49</v>
      </c>
      <c r="D6" s="234">
        <v>4</v>
      </c>
      <c r="E6" s="234">
        <v>0</v>
      </c>
      <c r="F6" s="234">
        <v>0</v>
      </c>
      <c r="G6" s="234">
        <v>0</v>
      </c>
      <c r="H6" s="234">
        <v>0</v>
      </c>
      <c r="I6" s="236">
        <v>0</v>
      </c>
    </row>
    <row r="7" spans="1:21" x14ac:dyDescent="0.25">
      <c r="A7" s="241">
        <v>43343</v>
      </c>
      <c r="B7" s="234">
        <v>31</v>
      </c>
      <c r="C7" s="234">
        <v>89</v>
      </c>
      <c r="D7" s="234">
        <v>3</v>
      </c>
      <c r="E7" s="234">
        <v>0</v>
      </c>
      <c r="F7" s="234">
        <v>2</v>
      </c>
      <c r="G7" s="234">
        <v>0</v>
      </c>
      <c r="H7" s="234">
        <v>2</v>
      </c>
      <c r="I7" s="236">
        <v>0</v>
      </c>
    </row>
    <row r="8" spans="1:21" s="218" customFormat="1" x14ac:dyDescent="0.25">
      <c r="A8" s="241"/>
      <c r="B8" s="234"/>
      <c r="C8" s="234"/>
      <c r="D8" s="234"/>
      <c r="E8" s="234"/>
      <c r="F8" s="234"/>
      <c r="G8" s="234"/>
      <c r="H8" s="234"/>
      <c r="I8" s="236"/>
    </row>
    <row r="9" spans="1:21" ht="15.75" thickBot="1" x14ac:dyDescent="0.3">
      <c r="A9" s="106"/>
      <c r="B9" s="140"/>
      <c r="C9" s="140"/>
      <c r="D9" s="140"/>
      <c r="E9" s="140"/>
      <c r="F9" s="140"/>
      <c r="G9" s="140"/>
      <c r="H9" s="140"/>
      <c r="I9" s="16"/>
    </row>
    <row r="10" spans="1:21" ht="15.75" thickBot="1" x14ac:dyDescent="0.3">
      <c r="A10" s="152"/>
      <c r="B10" s="97"/>
      <c r="C10" s="97"/>
      <c r="D10" s="97"/>
      <c r="E10" s="97"/>
      <c r="F10" s="97"/>
      <c r="G10" s="97"/>
      <c r="H10" s="97"/>
      <c r="I10" s="98"/>
    </row>
    <row r="11" spans="1:21" ht="15.75" thickBot="1" x14ac:dyDescent="0.3">
      <c r="A11" s="109" t="s">
        <v>30</v>
      </c>
      <c r="B11" s="97">
        <f>SUM(B6:B10)</f>
        <v>57</v>
      </c>
      <c r="C11" s="97">
        <f>SUM(C6:C10)</f>
        <v>138</v>
      </c>
      <c r="D11" s="97">
        <f>SUM(D6:D10)</f>
        <v>7</v>
      </c>
      <c r="E11" s="97">
        <f>SUM(E6:E10)</f>
        <v>0</v>
      </c>
      <c r="F11" s="97">
        <f>SUM(F6:F10)</f>
        <v>2</v>
      </c>
      <c r="G11" s="97">
        <f>SUM(G6:G10)</f>
        <v>0</v>
      </c>
      <c r="H11" s="97">
        <f>SUM(H6:H10)</f>
        <v>2</v>
      </c>
      <c r="I11" s="98">
        <f>SUM(I6:I10)</f>
        <v>0</v>
      </c>
    </row>
    <row r="12" spans="1:21" x14ac:dyDescent="0.25">
      <c r="A12" s="92" t="s">
        <v>69</v>
      </c>
      <c r="B12" s="249">
        <v>160</v>
      </c>
      <c r="C12" s="249">
        <v>219</v>
      </c>
      <c r="D12" s="249">
        <v>4</v>
      </c>
      <c r="E12" s="249">
        <v>0</v>
      </c>
      <c r="F12" s="249">
        <v>0</v>
      </c>
      <c r="G12" s="249">
        <v>0</v>
      </c>
      <c r="H12" s="249">
        <v>12</v>
      </c>
      <c r="I12" s="250">
        <v>0</v>
      </c>
    </row>
    <row r="13" spans="1:21" s="218" customFormat="1" x14ac:dyDescent="0.25">
      <c r="A13" s="70" t="s">
        <v>71</v>
      </c>
      <c r="B13" s="244">
        <v>1069</v>
      </c>
      <c r="C13" s="244">
        <v>1385</v>
      </c>
      <c r="D13" s="244">
        <v>68</v>
      </c>
      <c r="E13" s="244">
        <v>5</v>
      </c>
      <c r="F13" s="244">
        <v>16</v>
      </c>
      <c r="G13" s="244">
        <v>1</v>
      </c>
      <c r="H13" s="244">
        <v>147</v>
      </c>
      <c r="I13" s="252">
        <v>0</v>
      </c>
    </row>
    <row r="14" spans="1:21" s="218" customFormat="1" x14ac:dyDescent="0.25">
      <c r="A14" s="70" t="s">
        <v>49</v>
      </c>
      <c r="B14" s="244">
        <v>543</v>
      </c>
      <c r="C14" s="244">
        <v>792</v>
      </c>
      <c r="D14" s="244">
        <v>22</v>
      </c>
      <c r="E14" s="244">
        <v>1</v>
      </c>
      <c r="F14" s="244">
        <v>13</v>
      </c>
      <c r="G14" s="244">
        <v>0</v>
      </c>
      <c r="H14" s="244">
        <v>62</v>
      </c>
      <c r="I14" s="252">
        <v>0</v>
      </c>
    </row>
    <row r="15" spans="1:21" s="218" customFormat="1" x14ac:dyDescent="0.25">
      <c r="A15" s="70" t="s">
        <v>72</v>
      </c>
      <c r="B15" s="244">
        <v>57</v>
      </c>
      <c r="C15" s="244">
        <v>138</v>
      </c>
      <c r="D15" s="244">
        <v>7</v>
      </c>
      <c r="E15" s="244">
        <v>0</v>
      </c>
      <c r="F15" s="244">
        <v>2</v>
      </c>
      <c r="G15" s="244">
        <v>0</v>
      </c>
      <c r="H15" s="244">
        <v>2</v>
      </c>
      <c r="I15" s="252">
        <v>0</v>
      </c>
    </row>
    <row r="16" spans="1:21" s="218" customFormat="1" x14ac:dyDescent="0.25">
      <c r="A16" s="70"/>
      <c r="B16" s="244"/>
      <c r="C16" s="244"/>
      <c r="D16" s="244"/>
      <c r="E16" s="244"/>
      <c r="F16" s="244"/>
      <c r="G16" s="244"/>
      <c r="H16" s="244"/>
      <c r="I16" s="252"/>
    </row>
    <row r="17" spans="1:17" s="218" customFormat="1" x14ac:dyDescent="0.25">
      <c r="A17" s="70"/>
      <c r="B17" s="244"/>
      <c r="C17" s="244"/>
      <c r="D17" s="244"/>
      <c r="E17" s="244"/>
      <c r="F17" s="244"/>
      <c r="G17" s="244"/>
      <c r="H17" s="244"/>
      <c r="I17" s="252"/>
    </row>
    <row r="18" spans="1:17" ht="15.75" thickBot="1" x14ac:dyDescent="0.3">
      <c r="A18" s="68" t="s">
        <v>35</v>
      </c>
      <c r="B18" s="246">
        <f>SUM(B12:B17)</f>
        <v>1829</v>
      </c>
      <c r="C18" s="246">
        <f t="shared" ref="C18:I18" si="0">SUM(C12:C17)</f>
        <v>2534</v>
      </c>
      <c r="D18" s="246">
        <f t="shared" si="0"/>
        <v>101</v>
      </c>
      <c r="E18" s="246">
        <f t="shared" si="0"/>
        <v>6</v>
      </c>
      <c r="F18" s="246">
        <f t="shared" si="0"/>
        <v>31</v>
      </c>
      <c r="G18" s="246">
        <f t="shared" si="0"/>
        <v>1</v>
      </c>
      <c r="H18" s="246">
        <f t="shared" si="0"/>
        <v>223</v>
      </c>
      <c r="I18" s="247">
        <f t="shared" si="0"/>
        <v>0</v>
      </c>
    </row>
    <row r="19" spans="1:17" x14ac:dyDescent="0.25">
      <c r="A19" s="19"/>
    </row>
    <row r="20" spans="1:17" ht="16.5" thickBot="1" x14ac:dyDescent="0.3">
      <c r="A20" s="48" t="s">
        <v>25</v>
      </c>
      <c r="G20" s="7" t="s">
        <v>47</v>
      </c>
    </row>
    <row r="21" spans="1:17" x14ac:dyDescent="0.25">
      <c r="A21" s="348" t="s">
        <v>43</v>
      </c>
      <c r="B21" s="349"/>
      <c r="C21" s="349"/>
      <c r="D21" s="349"/>
      <c r="E21" s="141"/>
      <c r="G21" s="365" t="s">
        <v>18</v>
      </c>
      <c r="H21" s="366"/>
      <c r="I21" s="367"/>
      <c r="K21" s="348" t="s">
        <v>44</v>
      </c>
      <c r="L21" s="349"/>
      <c r="M21" s="349"/>
      <c r="N21" s="349"/>
      <c r="O21" s="349"/>
      <c r="P21" s="349"/>
      <c r="Q21" s="350"/>
    </row>
    <row r="22" spans="1:17" ht="30" x14ac:dyDescent="0.25">
      <c r="A22" s="40" t="s">
        <v>6</v>
      </c>
      <c r="B22" s="8" t="s">
        <v>3</v>
      </c>
      <c r="C22" s="8" t="s">
        <v>4</v>
      </c>
      <c r="D22" s="8" t="s">
        <v>41</v>
      </c>
      <c r="E22" s="410" t="s">
        <v>83</v>
      </c>
      <c r="G22" s="84" t="s">
        <v>6</v>
      </c>
      <c r="H22" s="83" t="s">
        <v>11</v>
      </c>
      <c r="I22" s="85" t="s">
        <v>10</v>
      </c>
      <c r="K22" s="87" t="s">
        <v>0</v>
      </c>
      <c r="L22" s="153" t="s">
        <v>16</v>
      </c>
      <c r="M22" s="153"/>
      <c r="N22" s="153"/>
      <c r="O22" s="153" t="s">
        <v>17</v>
      </c>
      <c r="P22" s="153"/>
      <c r="Q22" s="154"/>
    </row>
    <row r="23" spans="1:17" ht="15.75" thickBot="1" x14ac:dyDescent="0.3">
      <c r="A23" s="91" t="s">
        <v>82</v>
      </c>
      <c r="B23" s="57">
        <v>31</v>
      </c>
      <c r="C23" s="57">
        <v>52</v>
      </c>
      <c r="D23" s="14">
        <v>11</v>
      </c>
      <c r="E23" s="270"/>
      <c r="G23" s="110" t="s">
        <v>73</v>
      </c>
      <c r="H23" s="57">
        <v>65</v>
      </c>
      <c r="I23" s="60">
        <v>96</v>
      </c>
      <c r="K23" s="42"/>
      <c r="L23" s="26" t="s">
        <v>3</v>
      </c>
      <c r="M23" s="26" t="s">
        <v>4</v>
      </c>
      <c r="N23" s="26" t="s">
        <v>5</v>
      </c>
      <c r="O23" s="26" t="s">
        <v>3</v>
      </c>
      <c r="P23" s="26" t="s">
        <v>4</v>
      </c>
      <c r="Q23" s="27" t="s">
        <v>5</v>
      </c>
    </row>
    <row r="24" spans="1:17" ht="15.75" thickBot="1" x14ac:dyDescent="0.3">
      <c r="A24" s="137" t="s">
        <v>30</v>
      </c>
      <c r="B24" s="61">
        <f>B23</f>
        <v>31</v>
      </c>
      <c r="C24" s="61">
        <f t="shared" ref="C24:D24" si="1">C23</f>
        <v>52</v>
      </c>
      <c r="D24" s="61">
        <f t="shared" si="1"/>
        <v>11</v>
      </c>
      <c r="E24" s="411"/>
      <c r="G24" s="110" t="s">
        <v>71</v>
      </c>
      <c r="H24" s="57">
        <v>391</v>
      </c>
      <c r="I24" s="60">
        <v>54</v>
      </c>
      <c r="K24" s="44"/>
      <c r="L24" s="6"/>
      <c r="M24" s="6"/>
      <c r="N24" s="6"/>
      <c r="O24" s="6"/>
      <c r="P24" s="6"/>
      <c r="Q24" s="15"/>
    </row>
    <row r="25" spans="1:17" x14ac:dyDescent="0.25">
      <c r="A25" s="291" t="s">
        <v>69</v>
      </c>
      <c r="B25" s="327">
        <v>92</v>
      </c>
      <c r="C25" s="327">
        <v>114</v>
      </c>
      <c r="D25" s="327">
        <v>0</v>
      </c>
      <c r="E25" s="423"/>
      <c r="G25" s="110" t="s">
        <v>49</v>
      </c>
      <c r="H25" s="57">
        <v>28</v>
      </c>
      <c r="I25" s="60">
        <v>55</v>
      </c>
      <c r="J25" s="77"/>
      <c r="K25" s="44"/>
      <c r="L25" s="6"/>
      <c r="M25" s="6"/>
      <c r="N25" s="6"/>
      <c r="O25" s="6"/>
      <c r="P25" s="6"/>
      <c r="Q25" s="15"/>
    </row>
    <row r="26" spans="1:17" x14ac:dyDescent="0.25">
      <c r="A26" s="134" t="s">
        <v>71</v>
      </c>
      <c r="B26" s="328">
        <v>255</v>
      </c>
      <c r="C26" s="328">
        <v>240</v>
      </c>
      <c r="D26" s="328">
        <v>8</v>
      </c>
      <c r="E26" s="424"/>
      <c r="F26" s="218"/>
      <c r="G26" s="110" t="s">
        <v>72</v>
      </c>
      <c r="H26" s="57">
        <v>20</v>
      </c>
      <c r="I26" s="60">
        <v>25</v>
      </c>
      <c r="K26" s="44"/>
      <c r="L26" s="6"/>
      <c r="M26" s="6"/>
      <c r="N26" s="6"/>
      <c r="O26" s="6"/>
      <c r="P26" s="6"/>
      <c r="Q26" s="15"/>
    </row>
    <row r="27" spans="1:17" x14ac:dyDescent="0.25">
      <c r="A27" s="134" t="s">
        <v>49</v>
      </c>
      <c r="B27" s="328">
        <v>44</v>
      </c>
      <c r="C27" s="328">
        <v>41</v>
      </c>
      <c r="D27" s="328">
        <v>13</v>
      </c>
      <c r="E27" s="424"/>
      <c r="F27" s="218"/>
      <c r="G27" s="110" t="s">
        <v>57</v>
      </c>
      <c r="H27" s="57"/>
      <c r="I27" s="60"/>
      <c r="K27" s="44"/>
      <c r="L27" s="6"/>
      <c r="M27" s="6"/>
      <c r="N27" s="6"/>
      <c r="O27" s="6"/>
      <c r="P27" s="6"/>
      <c r="Q27" s="15"/>
    </row>
    <row r="28" spans="1:17" ht="15.75" thickBot="1" x14ac:dyDescent="0.3">
      <c r="A28" s="134" t="s">
        <v>72</v>
      </c>
      <c r="B28" s="328">
        <v>31</v>
      </c>
      <c r="C28" s="328">
        <v>52</v>
      </c>
      <c r="D28" s="244">
        <v>11</v>
      </c>
      <c r="E28" s="424"/>
      <c r="G28" s="110" t="s">
        <v>58</v>
      </c>
      <c r="H28" s="57"/>
      <c r="I28" s="60"/>
      <c r="K28" s="139" t="s">
        <v>30</v>
      </c>
      <c r="L28" s="140"/>
      <c r="M28" s="140"/>
      <c r="N28" s="140"/>
      <c r="O28" s="140"/>
      <c r="P28" s="140"/>
      <c r="Q28" s="16"/>
    </row>
    <row r="29" spans="1:17" ht="15.75" thickBot="1" x14ac:dyDescent="0.3">
      <c r="A29" s="134" t="s">
        <v>57</v>
      </c>
      <c r="B29" s="328"/>
      <c r="C29" s="328"/>
      <c r="D29" s="244"/>
      <c r="E29" s="424"/>
      <c r="G29" s="418" t="s">
        <v>41</v>
      </c>
      <c r="H29" s="136">
        <v>-60</v>
      </c>
      <c r="I29" s="419">
        <v>-16</v>
      </c>
    </row>
    <row r="30" spans="1:17" ht="15.75" thickBot="1" x14ac:dyDescent="0.3">
      <c r="A30" s="421" t="s">
        <v>58</v>
      </c>
      <c r="B30" s="282"/>
      <c r="C30" s="282"/>
      <c r="D30" s="282"/>
      <c r="E30" s="425"/>
      <c r="G30" s="420" t="s">
        <v>35</v>
      </c>
      <c r="H30" s="61">
        <f>SUM(H23:H29)</f>
        <v>444</v>
      </c>
      <c r="I30" s="298">
        <f>SUM(I23:I29)</f>
        <v>214</v>
      </c>
    </row>
    <row r="31" spans="1:17" ht="15.75" thickBot="1" x14ac:dyDescent="0.3">
      <c r="A31" s="422" t="s">
        <v>35</v>
      </c>
      <c r="B31" s="284">
        <f>SUM(B25:B30)</f>
        <v>422</v>
      </c>
      <c r="C31" s="284">
        <f t="shared" ref="C31:D31" si="2">SUM(C25:C30)</f>
        <v>447</v>
      </c>
      <c r="D31" s="284">
        <f t="shared" si="2"/>
        <v>32</v>
      </c>
      <c r="E31" s="426">
        <f>D31/(C31+B31)</f>
        <v>3.6823935558112773E-2</v>
      </c>
    </row>
    <row r="32" spans="1:17" x14ac:dyDescent="0.25">
      <c r="H32" s="271"/>
      <c r="K32" s="368" t="s">
        <v>28</v>
      </c>
      <c r="L32" s="369"/>
      <c r="M32" s="369"/>
      <c r="N32" s="370"/>
    </row>
    <row r="33" spans="1:14" ht="16.5" thickBot="1" x14ac:dyDescent="0.3">
      <c r="A33" s="48" t="s">
        <v>19</v>
      </c>
      <c r="C33" s="17" t="s">
        <v>56</v>
      </c>
      <c r="J33" s="34"/>
      <c r="K33" s="43" t="s">
        <v>0</v>
      </c>
      <c r="L33" s="9" t="s">
        <v>26</v>
      </c>
      <c r="M33" s="9" t="s">
        <v>27</v>
      </c>
      <c r="N33" s="10" t="s">
        <v>13</v>
      </c>
    </row>
    <row r="34" spans="1:14" x14ac:dyDescent="0.25">
      <c r="A34" s="417" t="s">
        <v>33</v>
      </c>
      <c r="B34" s="155"/>
      <c r="C34" s="155"/>
      <c r="D34" s="155"/>
      <c r="E34" s="155"/>
      <c r="F34" s="155"/>
      <c r="G34" s="155"/>
      <c r="H34" s="155"/>
      <c r="I34" s="156"/>
      <c r="J34" s="2"/>
      <c r="K34" s="157" t="s">
        <v>71</v>
      </c>
      <c r="L34" s="153" t="s">
        <v>74</v>
      </c>
      <c r="M34" s="153" t="s">
        <v>75</v>
      </c>
      <c r="N34" s="4">
        <v>86</v>
      </c>
    </row>
    <row r="35" spans="1:14" x14ac:dyDescent="0.25">
      <c r="A35" s="143"/>
      <c r="B35" s="144"/>
      <c r="C35" s="145"/>
      <c r="D35" s="146" t="s">
        <v>16</v>
      </c>
      <c r="E35" s="147"/>
      <c r="F35" s="148"/>
      <c r="G35" s="146" t="s">
        <v>17</v>
      </c>
      <c r="H35" s="147"/>
      <c r="I35" s="149"/>
      <c r="J35" s="2"/>
      <c r="K35" s="157" t="s">
        <v>49</v>
      </c>
      <c r="L35" s="302" t="s">
        <v>74</v>
      </c>
      <c r="M35" s="302" t="s">
        <v>75</v>
      </c>
      <c r="N35" s="4">
        <v>62</v>
      </c>
    </row>
    <row r="36" spans="1:14" x14ac:dyDescent="0.25">
      <c r="A36" s="29" t="s">
        <v>0</v>
      </c>
      <c r="B36" s="9" t="s">
        <v>48</v>
      </c>
      <c r="C36" s="9" t="s">
        <v>27</v>
      </c>
      <c r="D36" s="9" t="s">
        <v>10</v>
      </c>
      <c r="E36" s="9" t="s">
        <v>11</v>
      </c>
      <c r="F36" s="9" t="s">
        <v>12</v>
      </c>
      <c r="G36" s="9" t="s">
        <v>10</v>
      </c>
      <c r="H36" s="9" t="s">
        <v>11</v>
      </c>
      <c r="I36" s="30" t="s">
        <v>12</v>
      </c>
      <c r="J36" s="2"/>
      <c r="K36" s="157" t="s">
        <v>78</v>
      </c>
      <c r="L36" s="306" t="s">
        <v>74</v>
      </c>
      <c r="M36" s="306" t="s">
        <v>75</v>
      </c>
      <c r="N36" s="4">
        <v>2</v>
      </c>
    </row>
    <row r="37" spans="1:14" x14ac:dyDescent="0.25">
      <c r="A37" s="21"/>
      <c r="B37" s="89"/>
      <c r="C37" s="89"/>
      <c r="D37" s="111"/>
      <c r="E37" s="111"/>
      <c r="F37" s="111"/>
      <c r="G37" s="111"/>
      <c r="H37" s="111"/>
      <c r="I37" s="112"/>
    </row>
    <row r="38" spans="1:14" ht="15.75" thickBot="1" x14ac:dyDescent="0.3">
      <c r="A38" s="21"/>
      <c r="B38" s="89"/>
      <c r="C38" s="89"/>
      <c r="D38" s="111"/>
      <c r="E38" s="111"/>
      <c r="F38" s="111"/>
      <c r="G38" s="111"/>
      <c r="H38" s="111"/>
      <c r="I38" s="112"/>
    </row>
    <row r="39" spans="1:14" ht="15.75" thickBot="1" x14ac:dyDescent="0.3">
      <c r="A39" s="35" t="s">
        <v>30</v>
      </c>
      <c r="B39" s="36"/>
      <c r="C39" s="37"/>
      <c r="D39" s="38"/>
      <c r="E39" s="38"/>
      <c r="F39" s="38"/>
      <c r="G39" s="38"/>
      <c r="H39" s="38"/>
      <c r="I39" s="39"/>
    </row>
    <row r="40" spans="1:14" x14ac:dyDescent="0.25">
      <c r="A40" s="117"/>
      <c r="B40" s="113"/>
      <c r="C40" s="114"/>
      <c r="D40" s="118"/>
      <c r="E40" s="118"/>
      <c r="F40" s="118"/>
      <c r="G40" s="118"/>
      <c r="H40" s="118"/>
      <c r="I40" s="119"/>
    </row>
    <row r="41" spans="1:14" x14ac:dyDescent="0.25">
      <c r="A41" s="70"/>
      <c r="B41" s="9"/>
      <c r="C41" s="50"/>
      <c r="D41" s="120"/>
      <c r="E41" s="120"/>
      <c r="F41" s="120"/>
      <c r="G41" s="120"/>
      <c r="H41" s="120"/>
      <c r="I41" s="121"/>
    </row>
    <row r="42" spans="1:14" x14ac:dyDescent="0.25">
      <c r="A42" s="70"/>
      <c r="B42" s="9"/>
      <c r="C42" s="50"/>
      <c r="D42" s="120"/>
      <c r="E42" s="120"/>
      <c r="F42" s="120"/>
      <c r="G42" s="120"/>
      <c r="H42" s="120"/>
      <c r="I42" s="121"/>
    </row>
    <row r="43" spans="1:14" ht="15.75" thickBot="1" x14ac:dyDescent="0.3">
      <c r="A43" s="68" t="s">
        <v>35</v>
      </c>
      <c r="B43" s="115"/>
      <c r="C43" s="116"/>
      <c r="D43" s="122"/>
      <c r="E43" s="122"/>
      <c r="F43" s="122"/>
      <c r="G43" s="122"/>
      <c r="H43" s="122"/>
      <c r="I43" s="123"/>
    </row>
  </sheetData>
  <mergeCells count="7">
    <mergeCell ref="K32:N32"/>
    <mergeCell ref="A1:U1"/>
    <mergeCell ref="B4:D4"/>
    <mergeCell ref="E4:G4"/>
    <mergeCell ref="G21:I21"/>
    <mergeCell ref="A21:D21"/>
    <mergeCell ref="K21:Q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>
      <selection activeCell="K13" sqref="K13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373" t="s">
        <v>40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132"/>
      <c r="O1" s="132"/>
      <c r="P1" s="132"/>
      <c r="Q1" s="132"/>
      <c r="R1" s="132"/>
      <c r="S1" s="132"/>
      <c r="T1" s="132"/>
      <c r="U1" s="132"/>
      <c r="V1" s="132"/>
    </row>
    <row r="2" spans="1:22" x14ac:dyDescent="0.25"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6.5" thickBot="1" x14ac:dyDescent="0.3">
      <c r="A3" s="48" t="s">
        <v>29</v>
      </c>
      <c r="C3" s="17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46" t="s">
        <v>0</v>
      </c>
      <c r="B4" s="361" t="s">
        <v>16</v>
      </c>
      <c r="C4" s="361"/>
      <c r="D4" s="361"/>
      <c r="E4" s="361" t="s">
        <v>17</v>
      </c>
      <c r="F4" s="361"/>
      <c r="G4" s="361"/>
      <c r="H4" s="150" t="s">
        <v>14</v>
      </c>
      <c r="I4" s="41" t="s">
        <v>34</v>
      </c>
    </row>
    <row r="5" spans="1:22" x14ac:dyDescent="0.25">
      <c r="A5" s="52"/>
      <c r="B5" s="26" t="s">
        <v>3</v>
      </c>
      <c r="C5" s="26" t="s">
        <v>4</v>
      </c>
      <c r="D5" s="26" t="s">
        <v>5</v>
      </c>
      <c r="E5" s="26" t="s">
        <v>3</v>
      </c>
      <c r="F5" s="26" t="s">
        <v>4</v>
      </c>
      <c r="G5" s="26" t="s">
        <v>5</v>
      </c>
      <c r="H5" s="26"/>
      <c r="I5" s="27"/>
    </row>
    <row r="6" spans="1:22" x14ac:dyDescent="0.25">
      <c r="A6" s="355" t="s">
        <v>81</v>
      </c>
      <c r="B6" s="356"/>
      <c r="C6" s="356"/>
      <c r="D6" s="356"/>
      <c r="E6" s="356"/>
      <c r="F6" s="356"/>
      <c r="G6" s="356"/>
      <c r="H6" s="356"/>
      <c r="I6" s="357"/>
    </row>
    <row r="7" spans="1:22" s="218" customFormat="1" x14ac:dyDescent="0.25">
      <c r="A7" s="22"/>
      <c r="B7" s="235"/>
      <c r="C7" s="235"/>
      <c r="D7" s="235"/>
      <c r="E7" s="235"/>
      <c r="F7" s="235"/>
      <c r="G7" s="235"/>
      <c r="H7" s="235"/>
      <c r="I7" s="23"/>
    </row>
    <row r="8" spans="1:22" s="218" customFormat="1" x14ac:dyDescent="0.25">
      <c r="A8" s="22"/>
      <c r="B8" s="235"/>
      <c r="C8" s="235"/>
      <c r="D8" s="235"/>
      <c r="E8" s="235"/>
      <c r="F8" s="235"/>
      <c r="G8" s="235"/>
      <c r="H8" s="235"/>
      <c r="I8" s="23"/>
    </row>
    <row r="9" spans="1:22" s="218" customFormat="1" ht="15.75" thickBot="1" x14ac:dyDescent="0.3">
      <c r="A9" s="22"/>
      <c r="B9" s="235"/>
      <c r="C9" s="235"/>
      <c r="D9" s="235"/>
      <c r="E9" s="235"/>
      <c r="F9" s="235"/>
      <c r="G9" s="235"/>
      <c r="H9" s="235"/>
      <c r="I9" s="23"/>
    </row>
    <row r="10" spans="1:22" ht="15.75" thickBot="1" x14ac:dyDescent="0.3">
      <c r="A10" s="96" t="s">
        <v>30</v>
      </c>
      <c r="B10" s="97">
        <f>SUM(B6:B9)</f>
        <v>0</v>
      </c>
      <c r="C10" s="97">
        <f>SUM(C6:C9)</f>
        <v>0</v>
      </c>
      <c r="D10" s="97">
        <f>SUM(D6:D9)</f>
        <v>0</v>
      </c>
      <c r="E10" s="97">
        <f>SUM(E6:E9)</f>
        <v>0</v>
      </c>
      <c r="F10" s="97">
        <f>SUM(F6:F9)</f>
        <v>0</v>
      </c>
      <c r="G10" s="97">
        <f>SUM(G6:G9)</f>
        <v>0</v>
      </c>
      <c r="H10" s="97">
        <f>SUM(H6:H9)</f>
        <v>0</v>
      </c>
      <c r="I10" s="98">
        <f>SUM(I6:I9)</f>
        <v>0</v>
      </c>
    </row>
    <row r="11" spans="1:22" s="218" customFormat="1" x14ac:dyDescent="0.25">
      <c r="A11" s="248" t="s">
        <v>71</v>
      </c>
      <c r="B11" s="249">
        <v>1386</v>
      </c>
      <c r="C11" s="249">
        <v>1611</v>
      </c>
      <c r="D11" s="249">
        <v>136</v>
      </c>
      <c r="E11" s="249">
        <v>4</v>
      </c>
      <c r="F11" s="249">
        <v>6</v>
      </c>
      <c r="G11" s="249">
        <v>0</v>
      </c>
      <c r="H11" s="249">
        <v>191</v>
      </c>
      <c r="I11" s="250">
        <v>0</v>
      </c>
    </row>
    <row r="12" spans="1:22" s="218" customFormat="1" x14ac:dyDescent="0.25">
      <c r="A12" s="251" t="s">
        <v>49</v>
      </c>
      <c r="B12" s="244">
        <v>241</v>
      </c>
      <c r="C12" s="244">
        <v>341</v>
      </c>
      <c r="D12" s="244">
        <v>71</v>
      </c>
      <c r="E12" s="244">
        <v>2</v>
      </c>
      <c r="F12" s="244">
        <v>9</v>
      </c>
      <c r="G12" s="244">
        <v>0</v>
      </c>
      <c r="H12" s="244">
        <v>146</v>
      </c>
      <c r="I12" s="252">
        <v>0</v>
      </c>
    </row>
    <row r="13" spans="1:22" s="218" customFormat="1" x14ac:dyDescent="0.25">
      <c r="A13" s="251" t="s">
        <v>72</v>
      </c>
      <c r="B13" s="244">
        <v>0</v>
      </c>
      <c r="C13" s="244">
        <v>0</v>
      </c>
      <c r="D13" s="244">
        <v>0</v>
      </c>
      <c r="E13" s="244">
        <v>0</v>
      </c>
      <c r="F13" s="244">
        <v>0</v>
      </c>
      <c r="G13" s="244">
        <v>0</v>
      </c>
      <c r="H13" s="244">
        <v>0</v>
      </c>
      <c r="I13" s="252">
        <v>0</v>
      </c>
    </row>
    <row r="14" spans="1:22" x14ac:dyDescent="0.25">
      <c r="A14" s="251" t="s">
        <v>57</v>
      </c>
      <c r="B14" s="244"/>
      <c r="C14" s="244"/>
      <c r="D14" s="244"/>
      <c r="E14" s="244"/>
      <c r="F14" s="244"/>
      <c r="G14" s="244"/>
      <c r="H14" s="244"/>
      <c r="I14" s="252"/>
    </row>
    <row r="15" spans="1:22" ht="15.75" thickBot="1" x14ac:dyDescent="0.3">
      <c r="A15" s="245" t="s">
        <v>35</v>
      </c>
      <c r="B15" s="246">
        <f>SUM(B11:B14)</f>
        <v>1627</v>
      </c>
      <c r="C15" s="246">
        <f t="shared" ref="C15:I15" si="0">SUM(C11:C14)</f>
        <v>1952</v>
      </c>
      <c r="D15" s="246">
        <f t="shared" si="0"/>
        <v>207</v>
      </c>
      <c r="E15" s="246">
        <f t="shared" si="0"/>
        <v>6</v>
      </c>
      <c r="F15" s="246">
        <f t="shared" si="0"/>
        <v>15</v>
      </c>
      <c r="G15" s="246">
        <f t="shared" si="0"/>
        <v>0</v>
      </c>
      <c r="H15" s="246">
        <f t="shared" si="0"/>
        <v>337</v>
      </c>
      <c r="I15" s="246">
        <f t="shared" si="0"/>
        <v>0</v>
      </c>
    </row>
    <row r="17" spans="1:14" ht="16.5" thickBot="1" x14ac:dyDescent="0.3">
      <c r="A17" s="7" t="s">
        <v>51</v>
      </c>
      <c r="F17" s="2"/>
    </row>
    <row r="18" spans="1:14" x14ac:dyDescent="0.25">
      <c r="A18" s="348" t="s">
        <v>43</v>
      </c>
      <c r="B18" s="349"/>
      <c r="C18" s="349"/>
      <c r="D18" s="349"/>
      <c r="E18" s="141"/>
      <c r="G18" s="348" t="s">
        <v>44</v>
      </c>
      <c r="H18" s="349"/>
      <c r="I18" s="349"/>
      <c r="J18" s="349"/>
      <c r="K18" s="349"/>
      <c r="L18" s="349"/>
      <c r="M18" s="350"/>
    </row>
    <row r="19" spans="1:14" ht="30" x14ac:dyDescent="0.25">
      <c r="A19" s="40" t="s">
        <v>6</v>
      </c>
      <c r="B19" s="8" t="s">
        <v>3</v>
      </c>
      <c r="C19" s="8" t="s">
        <v>4</v>
      </c>
      <c r="D19" s="8" t="s">
        <v>41</v>
      </c>
      <c r="E19" s="410" t="s">
        <v>83</v>
      </c>
      <c r="G19" s="87" t="s">
        <v>0</v>
      </c>
      <c r="H19" s="351" t="s">
        <v>16</v>
      </c>
      <c r="I19" s="351"/>
      <c r="J19" s="351"/>
      <c r="K19" s="351" t="s">
        <v>17</v>
      </c>
      <c r="L19" s="351"/>
      <c r="M19" s="352"/>
    </row>
    <row r="20" spans="1:14" x14ac:dyDescent="0.25">
      <c r="A20" s="91"/>
      <c r="B20" s="285"/>
      <c r="C20" s="285"/>
      <c r="D20" s="285"/>
      <c r="E20" s="286"/>
      <c r="G20" s="42"/>
      <c r="H20" s="26" t="s">
        <v>3</v>
      </c>
      <c r="I20" s="26" t="s">
        <v>4</v>
      </c>
      <c r="J20" s="26" t="s">
        <v>5</v>
      </c>
      <c r="K20" s="26" t="s">
        <v>3</v>
      </c>
      <c r="L20" s="26" t="s">
        <v>4</v>
      </c>
      <c r="M20" s="27" t="s">
        <v>5</v>
      </c>
    </row>
    <row r="21" spans="1:14" ht="15.75" thickBot="1" x14ac:dyDescent="0.3">
      <c r="A21" s="135"/>
      <c r="B21" s="285"/>
      <c r="C21" s="285"/>
      <c r="D21" s="285"/>
      <c r="E21" s="286"/>
      <c r="G21" s="44"/>
      <c r="H21" s="6"/>
      <c r="I21" s="6"/>
      <c r="J21" s="6"/>
      <c r="K21" s="6"/>
      <c r="L21" s="6"/>
      <c r="M21" s="15"/>
    </row>
    <row r="22" spans="1:14" ht="15.75" thickBot="1" x14ac:dyDescent="0.3">
      <c r="A22" s="137" t="s">
        <v>30</v>
      </c>
      <c r="B22" s="61">
        <f>SUM(B20:B21)</f>
        <v>0</v>
      </c>
      <c r="C22" s="61">
        <f>SUM(C20:C21)</f>
        <v>0</v>
      </c>
      <c r="D22" s="61">
        <f>SUM(D20:D21)</f>
        <v>0</v>
      </c>
      <c r="E22" s="411"/>
      <c r="G22" s="44"/>
      <c r="H22" s="6"/>
      <c r="I22" s="6"/>
      <c r="J22" s="6"/>
      <c r="K22" s="6"/>
      <c r="L22" s="6"/>
      <c r="M22" s="15"/>
    </row>
    <row r="23" spans="1:14" x14ac:dyDescent="0.25">
      <c r="A23" s="248" t="s">
        <v>71</v>
      </c>
      <c r="B23" s="327">
        <v>1230</v>
      </c>
      <c r="C23" s="327">
        <v>902</v>
      </c>
      <c r="D23" s="327">
        <v>0</v>
      </c>
      <c r="E23" s="429"/>
      <c r="G23" s="44"/>
      <c r="H23" s="6"/>
      <c r="I23" s="6"/>
      <c r="J23" s="6"/>
      <c r="K23" s="6"/>
      <c r="L23" s="6"/>
      <c r="M23" s="15"/>
    </row>
    <row r="24" spans="1:14" x14ac:dyDescent="0.25">
      <c r="A24" s="251" t="s">
        <v>49</v>
      </c>
      <c r="B24" s="328">
        <v>0</v>
      </c>
      <c r="C24" s="328">
        <v>0</v>
      </c>
      <c r="D24" s="328">
        <v>0</v>
      </c>
      <c r="E24" s="413"/>
      <c r="G24" s="44"/>
      <c r="H24" s="6"/>
      <c r="I24" s="6"/>
      <c r="J24" s="6"/>
      <c r="K24" s="6"/>
      <c r="L24" s="6"/>
      <c r="M24" s="15"/>
    </row>
    <row r="25" spans="1:14" ht="15.75" thickBot="1" x14ac:dyDescent="0.3">
      <c r="A25" s="251" t="s">
        <v>72</v>
      </c>
      <c r="B25" s="328">
        <v>0</v>
      </c>
      <c r="C25" s="328">
        <v>0</v>
      </c>
      <c r="D25" s="244">
        <v>0</v>
      </c>
      <c r="E25" s="413"/>
      <c r="G25" s="139" t="s">
        <v>30</v>
      </c>
      <c r="H25" s="140"/>
      <c r="I25" s="140"/>
      <c r="J25" s="140"/>
      <c r="K25" s="140"/>
      <c r="L25" s="140"/>
      <c r="M25" s="16"/>
    </row>
    <row r="26" spans="1:14" x14ac:dyDescent="0.25">
      <c r="A26" s="251" t="s">
        <v>57</v>
      </c>
      <c r="B26" s="57"/>
      <c r="C26" s="57"/>
      <c r="D26" s="234"/>
      <c r="E26" s="413"/>
    </row>
    <row r="27" spans="1:14" ht="15.75" thickBot="1" x14ac:dyDescent="0.3">
      <c r="A27" s="245" t="s">
        <v>35</v>
      </c>
      <c r="B27" s="427">
        <f>SUM(B23:B26)</f>
        <v>1230</v>
      </c>
      <c r="C27" s="427">
        <f t="shared" ref="C27:D27" si="1">SUM(C23:C26)</f>
        <v>902</v>
      </c>
      <c r="D27" s="427">
        <f t="shared" si="1"/>
        <v>0</v>
      </c>
      <c r="E27" s="428">
        <f>D27/(B27+C27)</f>
        <v>0</v>
      </c>
    </row>
    <row r="28" spans="1:14" ht="15.75" thickBot="1" x14ac:dyDescent="0.3">
      <c r="A28" s="133"/>
      <c r="G28" s="218"/>
      <c r="H28" s="218"/>
      <c r="I28" s="218"/>
      <c r="J28" s="218"/>
      <c r="K28" s="218"/>
      <c r="L28" s="218"/>
      <c r="M28" s="218"/>
      <c r="N28" s="218"/>
    </row>
    <row r="29" spans="1:14" x14ac:dyDescent="0.25">
      <c r="G29" s="358" t="s">
        <v>53</v>
      </c>
      <c r="H29" s="359"/>
      <c r="I29" s="359"/>
      <c r="J29" s="360"/>
      <c r="K29" s="76"/>
      <c r="L29" s="358" t="s">
        <v>54</v>
      </c>
      <c r="M29" s="360"/>
      <c r="N29" s="218"/>
    </row>
    <row r="30" spans="1:14" ht="16.5" thickBot="1" x14ac:dyDescent="0.3">
      <c r="A30" s="7" t="s">
        <v>19</v>
      </c>
      <c r="G30" s="93" t="s">
        <v>0</v>
      </c>
      <c r="H30" s="9" t="s">
        <v>3</v>
      </c>
      <c r="I30" s="9" t="s">
        <v>4</v>
      </c>
      <c r="J30" s="238" t="s">
        <v>5</v>
      </c>
      <c r="K30" s="79"/>
      <c r="L30" s="78" t="s">
        <v>0</v>
      </c>
      <c r="M30" s="30" t="s">
        <v>13</v>
      </c>
      <c r="N30" s="218"/>
    </row>
    <row r="31" spans="1:14" x14ac:dyDescent="0.25">
      <c r="A31" s="345" t="s">
        <v>52</v>
      </c>
      <c r="B31" s="346"/>
      <c r="C31" s="346"/>
      <c r="D31" s="347"/>
      <c r="E31" s="28"/>
      <c r="G31" s="87"/>
      <c r="H31" s="5"/>
      <c r="I31" s="234"/>
      <c r="J31" s="236"/>
      <c r="K31" s="13"/>
      <c r="L31" s="130"/>
      <c r="M31" s="236"/>
      <c r="N31" s="218"/>
    </row>
    <row r="32" spans="1:14" ht="15.75" thickBot="1" x14ac:dyDescent="0.3">
      <c r="A32" s="78" t="s">
        <v>0</v>
      </c>
      <c r="B32" s="9" t="s">
        <v>3</v>
      </c>
      <c r="C32" s="9" t="s">
        <v>4</v>
      </c>
      <c r="D32" s="27" t="s">
        <v>5</v>
      </c>
      <c r="G32" s="49"/>
      <c r="H32" s="82"/>
      <c r="I32" s="235"/>
      <c r="J32" s="23"/>
      <c r="K32" s="13"/>
      <c r="L32" s="88"/>
      <c r="M32" s="16"/>
      <c r="N32" s="218"/>
    </row>
    <row r="33" spans="1:14" ht="15.75" thickBot="1" x14ac:dyDescent="0.3">
      <c r="A33" s="21"/>
      <c r="B33" s="5"/>
      <c r="C33" s="51"/>
      <c r="D33" s="236"/>
      <c r="G33" s="87"/>
      <c r="H33" s="5"/>
      <c r="I33" s="234"/>
      <c r="J33" s="236"/>
      <c r="K33" s="13"/>
      <c r="L33" s="131" t="s">
        <v>31</v>
      </c>
      <c r="M33" s="100">
        <v>0</v>
      </c>
      <c r="N33" s="218"/>
    </row>
    <row r="34" spans="1:14" ht="15.75" thickBot="1" x14ac:dyDescent="0.3">
      <c r="A34" s="22"/>
      <c r="B34" s="80"/>
      <c r="C34" s="80"/>
      <c r="D34" s="23"/>
      <c r="G34" s="126"/>
      <c r="H34" s="127"/>
      <c r="I34" s="95"/>
      <c r="J34" s="108"/>
      <c r="K34" s="13"/>
      <c r="L34" s="129" t="s">
        <v>71</v>
      </c>
      <c r="M34" s="103">
        <v>0</v>
      </c>
      <c r="N34" s="218"/>
    </row>
    <row r="35" spans="1:14" ht="15.75" thickBot="1" x14ac:dyDescent="0.3">
      <c r="A35" s="81" t="s">
        <v>30</v>
      </c>
      <c r="B35" s="24">
        <f>SUM(B33:B34)</f>
        <v>0</v>
      </c>
      <c r="C35" s="24">
        <f>SUM(C33:C34)</f>
        <v>0</v>
      </c>
      <c r="D35" s="25">
        <f>SUM(D33:D34)</f>
        <v>0</v>
      </c>
      <c r="G35" s="128" t="s">
        <v>30</v>
      </c>
      <c r="H35" s="254">
        <f>SUM(H31:H34)</f>
        <v>0</v>
      </c>
      <c r="I35" s="254">
        <f>SUM(I31:I34)</f>
        <v>0</v>
      </c>
      <c r="J35" s="255">
        <f>SUM(J31:J34)</f>
        <v>0</v>
      </c>
      <c r="K35" s="13"/>
      <c r="L35" s="432" t="s">
        <v>49</v>
      </c>
      <c r="M35" s="72">
        <v>146</v>
      </c>
      <c r="N35" s="218"/>
    </row>
    <row r="36" spans="1:14" x14ac:dyDescent="0.25">
      <c r="A36" s="329" t="s">
        <v>49</v>
      </c>
      <c r="B36" s="249">
        <v>131</v>
      </c>
      <c r="C36" s="249">
        <v>189</v>
      </c>
      <c r="D36" s="250">
        <v>35</v>
      </c>
      <c r="G36" s="129"/>
      <c r="H36" s="249"/>
      <c r="I36" s="249"/>
      <c r="J36" s="250"/>
      <c r="K36" s="77"/>
      <c r="L36" s="430" t="s">
        <v>72</v>
      </c>
      <c r="M36" s="431">
        <v>0</v>
      </c>
      <c r="N36" s="218"/>
    </row>
    <row r="37" spans="1:14" ht="15.75" thickBot="1" x14ac:dyDescent="0.3">
      <c r="A37" s="125" t="s">
        <v>78</v>
      </c>
      <c r="B37" s="47">
        <v>0</v>
      </c>
      <c r="C37" s="47">
        <v>0</v>
      </c>
      <c r="D37" s="53">
        <v>0</v>
      </c>
      <c r="G37" s="75"/>
      <c r="H37" s="246"/>
      <c r="I37" s="246"/>
      <c r="J37" s="246"/>
      <c r="K37" s="218"/>
      <c r="L37" s="245" t="s">
        <v>35</v>
      </c>
      <c r="M37" s="86">
        <f>SUM(M34:M36)</f>
        <v>146</v>
      </c>
      <c r="N37" s="218"/>
    </row>
    <row r="38" spans="1:14" ht="15.75" thickBot="1" x14ac:dyDescent="0.3">
      <c r="A38" s="245" t="s">
        <v>35</v>
      </c>
      <c r="B38" s="246">
        <f>SUM(B36:B37)</f>
        <v>131</v>
      </c>
      <c r="C38" s="246">
        <f t="shared" ref="C38:D38" si="2">SUM(C36:C37)</f>
        <v>189</v>
      </c>
      <c r="D38" s="246">
        <f t="shared" si="2"/>
        <v>35</v>
      </c>
      <c r="E38" s="218"/>
      <c r="G38" s="218"/>
      <c r="H38" s="218"/>
      <c r="I38" s="218"/>
      <c r="J38" s="218"/>
      <c r="K38" s="218"/>
      <c r="L38" s="218"/>
      <c r="M38" s="218"/>
      <c r="N38" s="218"/>
    </row>
    <row r="39" spans="1:14" x14ac:dyDescent="0.25">
      <c r="E39" s="77"/>
      <c r="G39" s="218"/>
      <c r="H39" s="218"/>
      <c r="I39" s="218"/>
      <c r="J39" s="218"/>
      <c r="K39" s="218"/>
      <c r="L39" s="218"/>
      <c r="M39" s="218"/>
      <c r="N39" s="218"/>
    </row>
    <row r="40" spans="1:14" ht="15.75" thickBot="1" x14ac:dyDescent="0.3">
      <c r="G40" s="218"/>
      <c r="H40" s="218"/>
      <c r="I40" s="218"/>
      <c r="J40" s="218"/>
      <c r="K40" s="218"/>
      <c r="L40" s="218"/>
      <c r="M40" s="218"/>
      <c r="N40" s="218"/>
    </row>
    <row r="41" spans="1:14" x14ac:dyDescent="0.25">
      <c r="A41" s="345" t="s">
        <v>55</v>
      </c>
      <c r="B41" s="346"/>
      <c r="C41" s="346"/>
      <c r="D41" s="347"/>
      <c r="G41" s="218"/>
      <c r="H41" s="218"/>
      <c r="I41" s="218"/>
      <c r="J41" s="218"/>
      <c r="K41" s="218"/>
      <c r="L41" s="218"/>
      <c r="M41" s="218"/>
      <c r="N41" s="218"/>
    </row>
    <row r="42" spans="1:14" x14ac:dyDescent="0.25">
      <c r="A42" s="78" t="s">
        <v>0</v>
      </c>
      <c r="B42" s="9" t="s">
        <v>3</v>
      </c>
      <c r="C42" s="9" t="s">
        <v>4</v>
      </c>
      <c r="D42" s="27" t="s">
        <v>5</v>
      </c>
    </row>
    <row r="43" spans="1:14" x14ac:dyDescent="0.25">
      <c r="A43" s="21"/>
      <c r="B43" s="5"/>
      <c r="C43" s="51"/>
      <c r="D43" s="236"/>
      <c r="L43" s="218"/>
      <c r="M43" s="218"/>
    </row>
    <row r="44" spans="1:14" ht="15.75" thickBot="1" x14ac:dyDescent="0.3">
      <c r="A44" s="22"/>
      <c r="B44" s="82"/>
      <c r="C44" s="124"/>
      <c r="D44" s="23"/>
    </row>
    <row r="45" spans="1:14" ht="15.75" thickBot="1" x14ac:dyDescent="0.3">
      <c r="A45" s="81" t="s">
        <v>30</v>
      </c>
      <c r="B45" s="24">
        <f>SUM(B43:B44)</f>
        <v>0</v>
      </c>
      <c r="C45" s="24">
        <f>SUM(C43:C44)</f>
        <v>0</v>
      </c>
      <c r="D45" s="25">
        <f>SUM(D43:D44)</f>
        <v>0</v>
      </c>
    </row>
    <row r="46" spans="1:14" x14ac:dyDescent="0.25">
      <c r="A46" s="125" t="s">
        <v>49</v>
      </c>
      <c r="B46" s="47">
        <v>110</v>
      </c>
      <c r="C46" s="47">
        <v>189</v>
      </c>
      <c r="D46" s="53">
        <v>35</v>
      </c>
    </row>
    <row r="47" spans="1:14" s="218" customFormat="1" x14ac:dyDescent="0.25">
      <c r="A47" s="125" t="s">
        <v>78</v>
      </c>
      <c r="B47" s="47">
        <v>0</v>
      </c>
      <c r="C47" s="47">
        <v>0</v>
      </c>
      <c r="D47" s="53">
        <v>0</v>
      </c>
      <c r="L47"/>
      <c r="M47"/>
    </row>
    <row r="48" spans="1:14" ht="15.75" thickBot="1" x14ac:dyDescent="0.3">
      <c r="A48" s="245" t="s">
        <v>35</v>
      </c>
      <c r="B48" s="246">
        <f>SUM(B46:B47)</f>
        <v>110</v>
      </c>
      <c r="C48" s="246">
        <f t="shared" ref="C48:D48" si="3">SUM(C46:C47)</f>
        <v>189</v>
      </c>
      <c r="D48" s="246">
        <f t="shared" si="3"/>
        <v>35</v>
      </c>
      <c r="E48" s="218"/>
    </row>
    <row r="52" spans="1:13" x14ac:dyDescent="0.25">
      <c r="L52" s="218"/>
      <c r="M52" s="218"/>
    </row>
    <row r="53" spans="1:13" x14ac:dyDescent="0.25">
      <c r="L53" s="218"/>
      <c r="M53" s="218"/>
    </row>
    <row r="56" spans="1:13" s="218" customFormat="1" x14ac:dyDescent="0.25">
      <c r="A56"/>
      <c r="B56"/>
      <c r="C56"/>
      <c r="D56"/>
      <c r="E56"/>
      <c r="L56"/>
      <c r="M56"/>
    </row>
    <row r="57" spans="1:13" s="218" customFormat="1" x14ac:dyDescent="0.25">
      <c r="A57"/>
      <c r="B57"/>
      <c r="C57"/>
      <c r="D57"/>
      <c r="E57"/>
      <c r="L57"/>
      <c r="M57"/>
    </row>
  </sheetData>
  <mergeCells count="12">
    <mergeCell ref="A1:M1"/>
    <mergeCell ref="A41:D41"/>
    <mergeCell ref="B4:D4"/>
    <mergeCell ref="E4:G4"/>
    <mergeCell ref="A31:D31"/>
    <mergeCell ref="A18:D18"/>
    <mergeCell ref="G18:M18"/>
    <mergeCell ref="H19:J19"/>
    <mergeCell ref="K19:M19"/>
    <mergeCell ref="G29:J29"/>
    <mergeCell ref="L29:M29"/>
    <mergeCell ref="A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Andrew Traylor</cp:lastModifiedBy>
  <dcterms:created xsi:type="dcterms:W3CDTF">2014-09-08T22:35:02Z</dcterms:created>
  <dcterms:modified xsi:type="dcterms:W3CDTF">2018-09-05T16:16:50Z</dcterms:modified>
</cp:coreProperties>
</file>